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AR_Civil\148800019-LBK_Grant_Applications\Buttonwood\BCA\31May2024\EXCEL BACKUP\"/>
    </mc:Choice>
  </mc:AlternateContent>
  <xr:revisionPtr revIDLastSave="0" documentId="13_ncr:1_{DBC8514C-0884-4A57-AF7F-EA584335086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UMMARY" sheetId="11" r:id="rId1"/>
    <sheet name="PRE_MA_Parcels" sheetId="12" r:id="rId2"/>
    <sheet name="POST_MA_Parcels" sheetId="19" r:id="rId3"/>
    <sheet name="PRE_05_Parcels" sheetId="13" r:id="rId4"/>
    <sheet name="POST_05_Parcels" sheetId="14" r:id="rId5"/>
    <sheet name="COMPARE_05" sheetId="15" r:id="rId6"/>
    <sheet name="PRE_10_Parcels" sheetId="16" r:id="rId7"/>
    <sheet name="POST_10_Parcels" sheetId="17" r:id="rId8"/>
    <sheet name="COMPARE_10" sheetId="18" r:id="rId9"/>
    <sheet name="PRE_25_Parcels" sheetId="1" r:id="rId10"/>
    <sheet name="POST_25_Parcels" sheetId="2" r:id="rId11"/>
    <sheet name="COMPARE_25" sheetId="3" r:id="rId12"/>
    <sheet name="PRE_50_Parcels" sheetId="4" r:id="rId13"/>
    <sheet name="POST_50_Parcels" sheetId="5" r:id="rId14"/>
    <sheet name="COMPARE_50" sheetId="7" r:id="rId15"/>
    <sheet name="PRE_100_Parcels" sheetId="8" r:id="rId16"/>
    <sheet name="POST_100_Parcels" sheetId="9" r:id="rId17"/>
    <sheet name="COMPARE_100" sheetId="1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" i="9" l="1"/>
  <c r="J38" i="9"/>
  <c r="M5" i="11" s="1"/>
  <c r="O13" i="19"/>
  <c r="O13" i="14"/>
  <c r="K5" i="11"/>
  <c r="O29" i="5"/>
  <c r="J29" i="5"/>
  <c r="I5" i="11"/>
  <c r="O21" i="2"/>
  <c r="J21" i="2"/>
  <c r="G5" i="11"/>
  <c r="E5" i="11"/>
  <c r="O16" i="17"/>
  <c r="J16" i="17"/>
  <c r="J13" i="14"/>
  <c r="J13" i="19"/>
  <c r="L4" i="11"/>
  <c r="L3" i="11"/>
  <c r="J4" i="11"/>
  <c r="J3" i="11"/>
  <c r="I4" i="11"/>
  <c r="H3" i="11"/>
  <c r="F3" i="11"/>
  <c r="D3" i="11"/>
  <c r="B4" i="11"/>
  <c r="M10" i="11"/>
  <c r="K10" i="11"/>
  <c r="I10" i="11"/>
  <c r="G10" i="11"/>
  <c r="E10" i="11"/>
  <c r="C10" i="11"/>
  <c r="L5" i="11"/>
  <c r="J5" i="11"/>
  <c r="H5" i="11"/>
  <c r="F5" i="11"/>
  <c r="D5" i="11"/>
  <c r="B5" i="11"/>
  <c r="O59" i="8"/>
  <c r="J59" i="8"/>
  <c r="O40" i="4"/>
  <c r="J40" i="4"/>
  <c r="O32" i="1"/>
  <c r="J32" i="1"/>
  <c r="O28" i="16"/>
  <c r="J28" i="16"/>
  <c r="O16" i="13"/>
  <c r="J16" i="13"/>
  <c r="O13" i="12"/>
  <c r="B3" i="11" s="1"/>
  <c r="J13" i="12"/>
  <c r="C6" i="11" l="1"/>
  <c r="G6" i="11"/>
  <c r="K6" i="11" l="1"/>
  <c r="I6" i="11"/>
  <c r="E6" i="11"/>
  <c r="M6" i="11"/>
</calcChain>
</file>

<file path=xl/sharedStrings.xml><?xml version="1.0" encoding="utf-8"?>
<sst xmlns="http://schemas.openxmlformats.org/spreadsheetml/2006/main" count="1345" uniqueCount="105">
  <si>
    <t>OID_</t>
  </si>
  <si>
    <t>JUST</t>
  </si>
  <si>
    <t>PRE</t>
  </si>
  <si>
    <t>POST</t>
  </si>
  <si>
    <t>Structures</t>
  </si>
  <si>
    <t>Parcels</t>
  </si>
  <si>
    <t>Peak Stages</t>
  </si>
  <si>
    <t>NET REDUCTION in Peak Stages</t>
  </si>
  <si>
    <t xml:space="preserve">Displacement (Days) </t>
  </si>
  <si>
    <t>Just Value at Risk of Damage (NET REDUCTION from PRE to POST)</t>
  </si>
  <si>
    <t>Just Value at Risk of Damage</t>
  </si>
  <si>
    <t>Structure Danmage (%)</t>
  </si>
  <si>
    <t>Content Damage (%)</t>
  </si>
  <si>
    <t>OBJECTID</t>
  </si>
  <si>
    <t>ACCOUNT</t>
  </si>
  <si>
    <t>ID</t>
  </si>
  <si>
    <t>LOCN</t>
  </si>
  <si>
    <t>LOCS</t>
  </si>
  <si>
    <t>LOCT</t>
  </si>
  <si>
    <t>UNIT</t>
  </si>
  <si>
    <t>FULLADDRES</t>
  </si>
  <si>
    <t>SALE_AMT</t>
  </si>
  <si>
    <t>SALE_DATE</t>
  </si>
  <si>
    <t>GRND_AREA</t>
  </si>
  <si>
    <t>LIVING</t>
  </si>
  <si>
    <t>LIVUNITS</t>
  </si>
  <si>
    <t>YRBL</t>
  </si>
  <si>
    <t>GULF OF MEXICO</t>
  </si>
  <si>
    <t>DR</t>
  </si>
  <si>
    <t xml:space="preserve"> </t>
  </si>
  <si>
    <t>0 GULF OF MEXICO DR LONGBOAT KEY FL, 34228</t>
  </si>
  <si>
    <t>2936 GULF OF MEXICO DR 2936, LONGBOAT KEY FL, 34228</t>
  </si>
  <si>
    <t>2934 GULF OF MEXICO DR 2934, LONGBOAT KEY FL, 34228</t>
  </si>
  <si>
    <t>BAY ISLES</t>
  </si>
  <si>
    <t>RD</t>
  </si>
  <si>
    <t>567 BAY ISLES RD LONGBOAT KEY FL, 34228</t>
  </si>
  <si>
    <t>PYRULA</t>
  </si>
  <si>
    <t>2945 PYRULA DR LONGBOAT KEY FL, 34228</t>
  </si>
  <si>
    <t>NEPTUNE</t>
  </si>
  <si>
    <t>AVE</t>
  </si>
  <si>
    <t>621 NEPTUNE AVE LONGBOAT KEY FL, 34228</t>
  </si>
  <si>
    <t>BUTTONWOOD</t>
  </si>
  <si>
    <t>600 BUTTONWOOD DR LONGBOAT KEY FL, 34228</t>
  </si>
  <si>
    <t>2930 GULF OF MEXICO DR 2930, LONGBOAT KEY FL, 34228</t>
  </si>
  <si>
    <t>604 BUTTONWOOD DR LONGBOAT KEY FL, 34228</t>
  </si>
  <si>
    <t>2932 GULF OF MEXICO DR 2932, LONGBOAT KEY FL, 34228</t>
  </si>
  <si>
    <t>610 BUTTONWOOD DR LONGBOAT KEY FL, 34228</t>
  </si>
  <si>
    <t>2922 GULF OF MEXICO DR LONGBOAT KEY FL, 34228</t>
  </si>
  <si>
    <t>602 BUTTONWOOD DR LONGBOAT KEY FL, 34228</t>
  </si>
  <si>
    <t>550 BUTTONWOOD DR LONGBOAT KEY FL, 34228</t>
  </si>
  <si>
    <t>626 BUTTONWOOD DR LONGBOAT KEY FL, 34228</t>
  </si>
  <si>
    <t>606 BUTTONWOOD DR LONGBOAT KEY FL, 34228</t>
  </si>
  <si>
    <t>3080 GULF OF MEXICO DR 5, LONGBOAT KEY FL, 34228</t>
  </si>
  <si>
    <t>614 BUTTONWOOD DR LONGBOAT KEY FL, 34228</t>
  </si>
  <si>
    <t>3020 GULF OF MEXICO DR 2, LONGBOAT KEY FL, 34228</t>
  </si>
  <si>
    <t>500 BUTTONWOOD DR LONGBOAT KEY FL, 34228</t>
  </si>
  <si>
    <t>3030 GULF OF MEXICO DR 1, LONGBOAT KEY FL, 34228</t>
  </si>
  <si>
    <t>3060 GULF OF MEXICO DR 4, LONGBOAT KEY FL, 34228</t>
  </si>
  <si>
    <t>3040 GULF OF MEXICO DR 3, LONGBOAT KEY FL, 34228</t>
  </si>
  <si>
    <t>608 BUTTONWOOD DR LONGBOAT KEY FL, 34228</t>
  </si>
  <si>
    <t>603 BUTTONWOOD DR LONGBOAT KEY FL, 34228</t>
  </si>
  <si>
    <t>514 NEPTUNE AVE LONGBOAT KEY FL, 34228</t>
  </si>
  <si>
    <t>605 BUTTONWOOD DR LONGBOAT KEY FL, 34228</t>
  </si>
  <si>
    <t>WINSLOW</t>
  </si>
  <si>
    <t>PL</t>
  </si>
  <si>
    <t>1 WINSLOW PL LONGBOAT KEY FL, 34228</t>
  </si>
  <si>
    <t>580 NEPTUNE AVE LONGBOAT KEY FL, 34228</t>
  </si>
  <si>
    <t>A</t>
  </si>
  <si>
    <t>1 WINSLOW PL A, LONGBOAT KEY FL, 34228</t>
  </si>
  <si>
    <t>2912 GULF OF MEXICO DR LONGBOAT KEY FL, 34228</t>
  </si>
  <si>
    <t>613 BUTTONWOOD DR LONGBOAT KEY FL, 34228</t>
  </si>
  <si>
    <t>599 BUTTONWOOD DR LONGBOAT KEY FL, 34228</t>
  </si>
  <si>
    <t>611 BUTTONWOOD DR LONGBOAT KEY FL, 34228</t>
  </si>
  <si>
    <t>521 NEPTUNE AVE LONGBOAT KEY FL, 34228</t>
  </si>
  <si>
    <t>622 BUTTONWOOD DR LONGBOAT KEY FL, 34228</t>
  </si>
  <si>
    <t>618 BUTTONWOOD DR LONGBOAT KEY FL, 34228</t>
  </si>
  <si>
    <t>540 NEPTUNE AVE 5, LONGBOAT KEY FL, 34228</t>
  </si>
  <si>
    <t>540 NEPTUNE AVE 7, LONGBOAT KEY FL, 34228</t>
  </si>
  <si>
    <t>540 NEPTUNE AVE 4, LONGBOAT KEY FL, 34228</t>
  </si>
  <si>
    <t>540 NEPTUNE AVE 8, LONGBOAT KEY FL, 34228</t>
  </si>
  <si>
    <t>619 BUTTONWOOD DR LONGBOAT KEY FL, 34228</t>
  </si>
  <si>
    <t>540 NEPTUNE AVE 2, LONGBOAT KEY FL, 34228</t>
  </si>
  <si>
    <t>540 NEPTUNE AVE 1, LONGBOAT KEY FL, 34228</t>
  </si>
  <si>
    <t>540 NEPTUNE AVE 9, LONGBOAT KEY FL, 34228</t>
  </si>
  <si>
    <t>540 NEPTUNE AVE 3, LONGBOAT KEY FL, 34228</t>
  </si>
  <si>
    <t>628 BUTTONWOOD DR LONGBOAT KEY FL, 34228</t>
  </si>
  <si>
    <t>612 BUTTONWOOD DR LONGBOAT KEY FL, 34228</t>
  </si>
  <si>
    <t>620 BUTTONWOOD DR LONGBOAT KEY FL, 34228</t>
  </si>
  <si>
    <t>617 BUTTONWOOD DR LONGBOAT KEY FL, 34228</t>
  </si>
  <si>
    <t>607 BUTTONWOOD DR LONGBOAT KEY FL, 34228</t>
  </si>
  <si>
    <t>0 NEPTUNE AVE LONGBOAT KEY FL, 34228</t>
  </si>
  <si>
    <t>GULF TIDES</t>
  </si>
  <si>
    <t>3008 GULF OF MEXICO DR GULF TIDES, LONGBOAT KEY FL, 34228</t>
  </si>
  <si>
    <t>540 NEPTUNE AVE 6, LONGBOAT KEY FL, 34228</t>
  </si>
  <si>
    <t>540 NEPTUNE AVE 10, LONGBOAT KEY FL, 34228</t>
  </si>
  <si>
    <t>621 BUTTONWOOD DR LONGBOAT KEY FL, 34228</t>
  </si>
  <si>
    <t>Mean Annual 24-Hour</t>
  </si>
  <si>
    <t>5-Year 24-Hour</t>
  </si>
  <si>
    <t>10-Year 24-Hour</t>
  </si>
  <si>
    <t>25-Year 24-Hour</t>
  </si>
  <si>
    <t xml:space="preserve">50-Year 24-Hour </t>
  </si>
  <si>
    <t>100-Year 24-Hour</t>
  </si>
  <si>
    <t>Values will change due to refined model and update / finalized design</t>
  </si>
  <si>
    <t>2944 GULF OF MEXICO DR LONGBOAT KEY FL, 34228</t>
  </si>
  <si>
    <t>634 BUTTONWOOD DR LONGBOAT KEY FL, 34228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</si>
</sst>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44" fontId="0" fillId="0" borderId="0" xfId="1" applyFont="1"/>
    <xf numFmtId="0" fontId="0" fillId="33" borderId="0" xfId="0" applyFill="1"/>
    <xf numFmtId="0" fontId="0" fillId="0" borderId="0" xfId="0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44" fontId="0" fillId="0" borderId="19" xfId="0" applyNumberFormat="1" applyBorder="1" applyAlignment="1">
      <alignment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18" xfId="0" applyBorder="1" applyAlignment="1">
      <alignment horizontal="right" vertical="center" wrapText="1"/>
    </xf>
    <xf numFmtId="0" fontId="16" fillId="0" borderId="12" xfId="0" applyFont="1" applyBorder="1" applyAlignment="1">
      <alignment vertical="center"/>
    </xf>
    <xf numFmtId="44" fontId="16" fillId="0" borderId="13" xfId="0" applyNumberFormat="1" applyFont="1" applyBorder="1" applyAlignment="1">
      <alignment vertical="center"/>
    </xf>
    <xf numFmtId="0" fontId="16" fillId="0" borderId="11" xfId="0" applyFont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right"/>
    </xf>
    <xf numFmtId="0" fontId="0" fillId="0" borderId="27" xfId="0" applyBorder="1"/>
    <xf numFmtId="0" fontId="0" fillId="0" borderId="10" xfId="0" applyBorder="1"/>
    <xf numFmtId="0" fontId="16" fillId="0" borderId="28" xfId="0" applyFont="1" applyBorder="1" applyAlignment="1">
      <alignment horizontal="right" vertical="center" wrapText="1"/>
    </xf>
    <xf numFmtId="0" fontId="16" fillId="0" borderId="26" xfId="0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/>
    </xf>
    <xf numFmtId="10" fontId="18" fillId="0" borderId="25" xfId="43" applyNumberFormat="1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43" fontId="18" fillId="0" borderId="25" xfId="44" applyFont="1" applyBorder="1" applyAlignment="1">
      <alignment vertical="center"/>
    </xf>
    <xf numFmtId="43" fontId="18" fillId="0" borderId="24" xfId="44" applyFont="1" applyBorder="1" applyAlignment="1">
      <alignment vertical="center"/>
    </xf>
    <xf numFmtId="164" fontId="0" fillId="0" borderId="0" xfId="1" applyNumberFormat="1" applyFont="1"/>
    <xf numFmtId="14" fontId="0" fillId="0" borderId="0" xfId="0" applyNumberFormat="1"/>
    <xf numFmtId="0" fontId="0" fillId="0" borderId="0" xfId="0" applyAlignment="1">
      <alignment horizontal="center"/>
    </xf>
    <xf numFmtId="0" fontId="19" fillId="33" borderId="17" xfId="0" applyFont="1" applyFill="1" applyBorder="1" applyAlignment="1">
      <alignment horizontal="center" vertical="center"/>
    </xf>
    <xf numFmtId="4" fontId="19" fillId="33" borderId="17" xfId="0" applyNumberFormat="1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vertical="center"/>
    </xf>
    <xf numFmtId="44" fontId="19" fillId="33" borderId="20" xfId="0" applyNumberFormat="1" applyFont="1" applyFill="1" applyBorder="1" applyAlignment="1">
      <alignment vertical="center"/>
    </xf>
    <xf numFmtId="0" fontId="21" fillId="0" borderId="29" xfId="0" applyFont="1" applyBorder="1" applyAlignment="1">
      <alignment vertical="center"/>
    </xf>
    <xf numFmtId="4" fontId="20" fillId="33" borderId="30" xfId="0" applyNumberFormat="1" applyFont="1" applyFill="1" applyBorder="1" applyAlignment="1">
      <alignment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M103"/>
  <sheetViews>
    <sheetView tabSelected="1" workbookViewId="0"/>
  </sheetViews>
  <sheetFormatPr defaultRowHeight="14.5" x14ac:dyDescent="0.35"/>
  <cols>
    <col min="1" max="1" width="35.453125" customWidth="1"/>
    <col min="2" max="6" width="15.26953125" bestFit="1" customWidth="1"/>
    <col min="7" max="7" width="15.81640625" bestFit="1" customWidth="1"/>
    <col min="8" max="8" width="15.26953125" bestFit="1" customWidth="1"/>
    <col min="9" max="9" width="15.81640625" bestFit="1" customWidth="1"/>
    <col min="10" max="10" width="15.26953125" bestFit="1" customWidth="1"/>
    <col min="11" max="11" width="15.81640625" bestFit="1" customWidth="1"/>
    <col min="12" max="12" width="15.26953125" bestFit="1" customWidth="1"/>
    <col min="13" max="13" width="15.81640625" bestFit="1" customWidth="1"/>
  </cols>
  <sheetData>
    <row r="1" spans="1:13" ht="25" customHeight="1" x14ac:dyDescent="0.35">
      <c r="A1" s="13"/>
      <c r="B1" s="34" t="s">
        <v>96</v>
      </c>
      <c r="C1" s="35"/>
      <c r="D1" s="34" t="s">
        <v>97</v>
      </c>
      <c r="E1" s="35"/>
      <c r="F1" s="34" t="s">
        <v>98</v>
      </c>
      <c r="G1" s="35"/>
      <c r="H1" s="34" t="s">
        <v>99</v>
      </c>
      <c r="I1" s="35"/>
      <c r="J1" s="34" t="s">
        <v>100</v>
      </c>
      <c r="K1" s="35"/>
      <c r="L1" s="34" t="s">
        <v>101</v>
      </c>
      <c r="M1" s="35"/>
    </row>
    <row r="2" spans="1:13" ht="25" customHeight="1" thickBot="1" x14ac:dyDescent="0.4">
      <c r="B2" s="4" t="s">
        <v>2</v>
      </c>
      <c r="C2" s="28" t="s">
        <v>3</v>
      </c>
      <c r="D2" s="4" t="s">
        <v>2</v>
      </c>
      <c r="E2" s="28" t="s">
        <v>3</v>
      </c>
      <c r="F2" s="4" t="s">
        <v>2</v>
      </c>
      <c r="G2" s="28" t="s">
        <v>3</v>
      </c>
      <c r="H2" s="4" t="s">
        <v>2</v>
      </c>
      <c r="I2" s="28" t="s">
        <v>3</v>
      </c>
      <c r="J2" s="4" t="s">
        <v>2</v>
      </c>
      <c r="K2" s="28" t="s">
        <v>3</v>
      </c>
      <c r="L2" s="4" t="s">
        <v>2</v>
      </c>
      <c r="M2" s="28" t="s">
        <v>3</v>
      </c>
    </row>
    <row r="3" spans="1:13" s="3" customFormat="1" ht="25" customHeight="1" x14ac:dyDescent="0.35">
      <c r="A3" s="7" t="s">
        <v>4</v>
      </c>
      <c r="B3" s="5">
        <f>+PRE_MA_Parcels!O13</f>
        <v>10</v>
      </c>
      <c r="C3" s="30">
        <v>0</v>
      </c>
      <c r="D3" s="5">
        <f>+PRE_05_Parcels!O16</f>
        <v>14</v>
      </c>
      <c r="E3" s="30">
        <v>10</v>
      </c>
      <c r="F3" s="5">
        <f>+PRE_10_Parcels!O28</f>
        <v>25</v>
      </c>
      <c r="G3" s="30">
        <v>13</v>
      </c>
      <c r="H3" s="5">
        <f>+PRE_25_Parcels!O32</f>
        <v>29</v>
      </c>
      <c r="I3" s="30">
        <v>18</v>
      </c>
      <c r="J3" s="5">
        <f>+PRE_50_Parcels!O40</f>
        <v>37</v>
      </c>
      <c r="K3" s="30">
        <v>25</v>
      </c>
      <c r="L3" s="5">
        <f>+PRE_100_Parcels!O59</f>
        <v>75</v>
      </c>
      <c r="M3" s="30">
        <v>35</v>
      </c>
    </row>
    <row r="4" spans="1:13" s="3" customFormat="1" ht="25" customHeight="1" x14ac:dyDescent="0.35">
      <c r="A4" s="8" t="s">
        <v>5</v>
      </c>
      <c r="B4" s="5">
        <f>+B3</f>
        <v>10</v>
      </c>
      <c r="C4" s="30">
        <v>0</v>
      </c>
      <c r="D4" s="5">
        <v>13</v>
      </c>
      <c r="E4" s="30">
        <v>10</v>
      </c>
      <c r="F4" s="5">
        <v>24</v>
      </c>
      <c r="G4" s="30">
        <v>13</v>
      </c>
      <c r="H4" s="5">
        <v>28</v>
      </c>
      <c r="I4" s="30">
        <f>+H4-B4</f>
        <v>18</v>
      </c>
      <c r="J4" s="5">
        <f>+J3-1</f>
        <v>36</v>
      </c>
      <c r="K4" s="30">
        <v>25</v>
      </c>
      <c r="L4" s="5">
        <f>+L3-21</f>
        <v>54</v>
      </c>
      <c r="M4" s="30">
        <v>35</v>
      </c>
    </row>
    <row r="5" spans="1:13" s="3" customFormat="1" ht="25" customHeight="1" thickBot="1" x14ac:dyDescent="0.4">
      <c r="A5" s="9" t="s">
        <v>10</v>
      </c>
      <c r="B5" s="6">
        <f>+PRE_MA_Parcels!J13</f>
        <v>9898400</v>
      </c>
      <c r="C5" s="31">
        <v>0</v>
      </c>
      <c r="D5" s="6">
        <f>+PRE_05_Parcels!J16</f>
        <v>13593100</v>
      </c>
      <c r="E5" s="31">
        <f>+POST_05_Parcels!J13</f>
        <v>9898400</v>
      </c>
      <c r="F5" s="6">
        <f>+PRE_10_Parcels!J28</f>
        <v>25067900</v>
      </c>
      <c r="G5" s="31">
        <f>+POST_10_Parcels!J16</f>
        <v>13796400</v>
      </c>
      <c r="H5" s="6">
        <f>+PRE_25_Parcels!J32</f>
        <v>29032400</v>
      </c>
      <c r="I5" s="31">
        <f>+POST_25_Parcels!J21</f>
        <v>19342800</v>
      </c>
      <c r="J5" s="6">
        <f>+PRE_50_Parcels!J40</f>
        <v>36652100</v>
      </c>
      <c r="K5" s="31">
        <f>+POST_50_Parcels!J29</f>
        <v>26240500</v>
      </c>
      <c r="L5" s="6">
        <f>+PRE_100_Parcels!J59</f>
        <v>48653000</v>
      </c>
      <c r="M5" s="31">
        <f>+POST_100_Parcels!J38</f>
        <v>35392200</v>
      </c>
    </row>
    <row r="6" spans="1:13" s="3" customFormat="1" ht="33.75" customHeight="1" thickTop="1" thickBot="1" x14ac:dyDescent="0.4">
      <c r="A6" s="12" t="s">
        <v>9</v>
      </c>
      <c r="B6" s="10"/>
      <c r="C6" s="11">
        <f>+B5-C5</f>
        <v>9898400</v>
      </c>
      <c r="D6" s="10"/>
      <c r="E6" s="11">
        <f>+D5-E5</f>
        <v>3694700</v>
      </c>
      <c r="F6" s="10"/>
      <c r="G6" s="11">
        <f>+F5-G5</f>
        <v>11271500</v>
      </c>
      <c r="H6" s="10"/>
      <c r="I6" s="11">
        <f>+H5-I5</f>
        <v>9689600</v>
      </c>
      <c r="J6" s="10"/>
      <c r="K6" s="11">
        <f>+J5-K5</f>
        <v>10411600</v>
      </c>
      <c r="L6" s="10"/>
      <c r="M6" s="11">
        <f>+L5-M5</f>
        <v>13260800</v>
      </c>
    </row>
    <row r="7" spans="1:13" ht="15" thickBot="1" x14ac:dyDescent="0.4"/>
    <row r="8" spans="1:13" ht="25" customHeight="1" x14ac:dyDescent="0.35">
      <c r="A8" s="16"/>
      <c r="B8" s="34" t="s">
        <v>96</v>
      </c>
      <c r="C8" s="35"/>
      <c r="D8" s="34" t="s">
        <v>97</v>
      </c>
      <c r="E8" s="35"/>
      <c r="F8" s="34" t="s">
        <v>98</v>
      </c>
      <c r="G8" s="35"/>
      <c r="H8" s="34" t="s">
        <v>99</v>
      </c>
      <c r="I8" s="35"/>
      <c r="J8" s="34" t="s">
        <v>100</v>
      </c>
      <c r="K8" s="35"/>
      <c r="L8" s="34" t="s">
        <v>101</v>
      </c>
      <c r="M8" s="35"/>
    </row>
    <row r="9" spans="1:13" ht="25" customHeight="1" thickBot="1" x14ac:dyDescent="0.4">
      <c r="A9" s="17"/>
      <c r="B9" s="4" t="s">
        <v>2</v>
      </c>
      <c r="C9" s="28" t="s">
        <v>3</v>
      </c>
      <c r="D9" s="4" t="s">
        <v>2</v>
      </c>
      <c r="E9" s="28" t="s">
        <v>3</v>
      </c>
      <c r="F9" s="4" t="s">
        <v>2</v>
      </c>
      <c r="G9" s="28" t="s">
        <v>3</v>
      </c>
      <c r="H9" s="4" t="s">
        <v>2</v>
      </c>
      <c r="I9" s="28" t="s">
        <v>3</v>
      </c>
      <c r="J9" s="4" t="s">
        <v>2</v>
      </c>
      <c r="K9" s="28" t="s">
        <v>3</v>
      </c>
      <c r="L9" s="4" t="s">
        <v>2</v>
      </c>
      <c r="M9" s="28" t="s">
        <v>3</v>
      </c>
    </row>
    <row r="10" spans="1:13" ht="25" customHeight="1" thickBot="1" x14ac:dyDescent="0.4">
      <c r="A10" s="15" t="s">
        <v>6</v>
      </c>
      <c r="B10" s="14">
        <v>2.77</v>
      </c>
      <c r="C10" s="29">
        <f>+B10+C11</f>
        <v>2.2400000000000002</v>
      </c>
      <c r="D10" s="4">
        <v>3.02</v>
      </c>
      <c r="E10" s="29">
        <f>+D10+E11</f>
        <v>2.63</v>
      </c>
      <c r="F10" s="4">
        <v>3.24</v>
      </c>
      <c r="G10" s="29">
        <f>+F10+G11</f>
        <v>2.8600000000000003</v>
      </c>
      <c r="H10" s="4">
        <v>3.5</v>
      </c>
      <c r="I10" s="29">
        <f>+H10+I11</f>
        <v>3.14</v>
      </c>
      <c r="J10" s="4">
        <v>3.7</v>
      </c>
      <c r="K10" s="29">
        <f>+J10+K11</f>
        <v>3.33</v>
      </c>
      <c r="L10" s="4">
        <v>3.88</v>
      </c>
      <c r="M10" s="29">
        <f>+L10+M11</f>
        <v>3.53</v>
      </c>
    </row>
    <row r="11" spans="1:13" ht="25" customHeight="1" thickTop="1" thickBot="1" x14ac:dyDescent="0.4">
      <c r="A11" s="18" t="s">
        <v>7</v>
      </c>
      <c r="B11" s="32"/>
      <c r="C11" s="33">
        <v>-0.53</v>
      </c>
      <c r="D11" s="32"/>
      <c r="E11" s="33">
        <v>-0.39</v>
      </c>
      <c r="F11" s="32"/>
      <c r="G11" s="33">
        <v>-0.38</v>
      </c>
      <c r="H11" s="32"/>
      <c r="I11" s="33">
        <v>-0.36</v>
      </c>
      <c r="J11" s="32"/>
      <c r="K11" s="33">
        <v>-0.37</v>
      </c>
      <c r="L11" s="32"/>
      <c r="M11" s="33">
        <v>-0.35</v>
      </c>
    </row>
    <row r="12" spans="1:13" ht="25" customHeight="1" thickBot="1" x14ac:dyDescent="0.4">
      <c r="A12" s="19" t="s">
        <v>11</v>
      </c>
      <c r="B12" s="20"/>
      <c r="C12" s="21">
        <v>0.1865</v>
      </c>
      <c r="D12" s="22"/>
      <c r="E12" s="21">
        <v>0.1726</v>
      </c>
      <c r="F12" s="22"/>
      <c r="G12" s="21">
        <v>0.1716</v>
      </c>
      <c r="H12" s="22"/>
      <c r="I12" s="21">
        <v>0.1696</v>
      </c>
      <c r="J12" s="22"/>
      <c r="K12" s="21">
        <v>0.1706</v>
      </c>
      <c r="L12" s="22"/>
      <c r="M12" s="21">
        <v>0.16869999999999999</v>
      </c>
    </row>
    <row r="13" spans="1:13" ht="25" customHeight="1" thickBot="1" x14ac:dyDescent="0.4">
      <c r="A13" s="19" t="s">
        <v>12</v>
      </c>
      <c r="B13" s="20"/>
      <c r="C13" s="21">
        <v>0.1086</v>
      </c>
      <c r="D13" s="22"/>
      <c r="E13" s="21">
        <v>0.1013</v>
      </c>
      <c r="F13" s="22"/>
      <c r="G13" s="21">
        <v>0.1008</v>
      </c>
      <c r="H13" s="22"/>
      <c r="I13" s="21">
        <v>9.9699999999999997E-2</v>
      </c>
      <c r="J13" s="22"/>
      <c r="K13" s="21">
        <v>0.1002</v>
      </c>
      <c r="L13" s="22"/>
      <c r="M13" s="21">
        <v>9.9199999999999997E-2</v>
      </c>
    </row>
    <row r="14" spans="1:13" ht="25" customHeight="1" thickBot="1" x14ac:dyDescent="0.4">
      <c r="A14" s="19" t="s">
        <v>8</v>
      </c>
      <c r="B14" s="20"/>
      <c r="C14" s="23">
        <v>23.85</v>
      </c>
      <c r="D14" s="24"/>
      <c r="E14" s="23">
        <v>17.55</v>
      </c>
      <c r="F14" s="24"/>
      <c r="G14" s="23">
        <v>17.100000000000001</v>
      </c>
      <c r="H14" s="24"/>
      <c r="I14" s="23">
        <v>16.2</v>
      </c>
      <c r="J14" s="24"/>
      <c r="K14" s="23">
        <v>16.55</v>
      </c>
      <c r="L14" s="24"/>
      <c r="M14" s="23">
        <v>15.75</v>
      </c>
    </row>
    <row r="16" spans="1:13" ht="25" customHeight="1" x14ac:dyDescent="0.35">
      <c r="B16" s="2"/>
      <c r="C16" s="3" t="s">
        <v>102</v>
      </c>
    </row>
    <row r="17" ht="25" customHeight="1" x14ac:dyDescent="0.35"/>
    <row r="18" ht="25" customHeight="1" x14ac:dyDescent="0.35"/>
    <row r="19" ht="33.75" customHeight="1" x14ac:dyDescent="0.35"/>
    <row r="49" customFormat="1" x14ac:dyDescent="0.35"/>
    <row r="50" customFormat="1" x14ac:dyDescent="0.35"/>
    <row r="51" customFormat="1" x14ac:dyDescent="0.35"/>
    <row r="52" customFormat="1" x14ac:dyDescent="0.35"/>
    <row r="53" customFormat="1" x14ac:dyDescent="0.35"/>
    <row r="54" customFormat="1" x14ac:dyDescent="0.35"/>
    <row r="55" customFormat="1" x14ac:dyDescent="0.35"/>
    <row r="56" customFormat="1" x14ac:dyDescent="0.35"/>
    <row r="57" customFormat="1" x14ac:dyDescent="0.35"/>
    <row r="58" customFormat="1" x14ac:dyDescent="0.35"/>
    <row r="59" customFormat="1" x14ac:dyDescent="0.35"/>
    <row r="60" customFormat="1" x14ac:dyDescent="0.35"/>
    <row r="61" customFormat="1" x14ac:dyDescent="0.35"/>
    <row r="62" customFormat="1" x14ac:dyDescent="0.35"/>
    <row r="63" customFormat="1" x14ac:dyDescent="0.35"/>
    <row r="64" customFormat="1" x14ac:dyDescent="0.35"/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</sheetData>
  <protectedRanges>
    <protectedRange algorithmName="SHA-512" hashValue="qKI/5St/mgMS2poAMUTpgyfKccx5BMBWYSBLLSVN2dnSswxrB5gUMnm2TyAAs3vEcYNA2TT1VKy19EUZ11T+RA==" saltValue="gXVYgEsbicWi58RemMj4mg==" spinCount="100000" sqref="F39" name="Range2"/>
  </protectedRanges>
  <mergeCells count="12">
    <mergeCell ref="H1:I1"/>
    <mergeCell ref="J1:K1"/>
    <mergeCell ref="L1:M1"/>
    <mergeCell ref="L8:M8"/>
    <mergeCell ref="H8:I8"/>
    <mergeCell ref="J8:K8"/>
    <mergeCell ref="B1:C1"/>
    <mergeCell ref="D1:E1"/>
    <mergeCell ref="F1:G1"/>
    <mergeCell ref="B8:C8"/>
    <mergeCell ref="D8:E8"/>
    <mergeCell ref="F8:G8"/>
  </mergeCells>
  <pageMargins left="0.7" right="0.7" top="0.75" bottom="0.75" header="0.3" footer="0.3"/>
  <pageSetup orientation="portrait" horizontalDpi="300" verticalDpi="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P32"/>
  <sheetViews>
    <sheetView workbookViewId="0">
      <selection activeCell="O10" sqref="O10"/>
    </sheetView>
  </sheetViews>
  <sheetFormatPr defaultRowHeight="14.5" x14ac:dyDescent="0.35"/>
  <cols>
    <col min="1" max="1" width="5.26953125" bestFit="1" customWidth="1"/>
    <col min="2" max="2" width="9.26953125" bestFit="1" customWidth="1"/>
    <col min="3" max="3" width="9.7265625" bestFit="1" customWidth="1"/>
    <col min="4" max="4" width="8" bestFit="1" customWidth="1"/>
    <col min="5" max="5" width="5.81640625" bestFit="1" customWidth="1"/>
    <col min="6" max="6" width="15.81640625" bestFit="1" customWidth="1"/>
    <col min="7" max="7" width="5.453125" bestFit="1" customWidth="1"/>
    <col min="8" max="8" width="5.26953125" bestFit="1" customWidth="1"/>
    <col min="9" max="9" width="51.54296875" bestFit="1" customWidth="1"/>
    <col min="10" max="10" width="15.26953125" style="25" bestFit="1" customWidth="1"/>
    <col min="11" max="11" width="10.1796875" bestFit="1" customWidth="1"/>
    <col min="12" max="12" width="10.7265625" bestFit="1" customWidth="1"/>
    <col min="13" max="13" width="11.81640625" bestFit="1" customWidth="1"/>
    <col min="14" max="14" width="7" bestFit="1" customWidth="1"/>
    <col min="15" max="15" width="9" bestFit="1" customWidth="1"/>
    <col min="16" max="16" width="5.1796875" bestFit="1" customWidth="1"/>
  </cols>
  <sheetData>
    <row r="1" spans="1:16" x14ac:dyDescent="0.35">
      <c r="A1" t="s">
        <v>0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s="25" t="s">
        <v>1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</row>
    <row r="2" spans="1:16" x14ac:dyDescent="0.35">
      <c r="A2">
        <v>0</v>
      </c>
      <c r="B2">
        <v>63734</v>
      </c>
      <c r="C2">
        <v>7957</v>
      </c>
      <c r="D2">
        <v>7957</v>
      </c>
      <c r="E2">
        <v>0</v>
      </c>
      <c r="F2" t="s">
        <v>27</v>
      </c>
      <c r="G2" t="s">
        <v>28</v>
      </c>
      <c r="H2" t="s">
        <v>29</v>
      </c>
      <c r="I2" t="s">
        <v>30</v>
      </c>
      <c r="J2" s="25">
        <v>0</v>
      </c>
      <c r="K2">
        <v>0</v>
      </c>
      <c r="L2" t="s">
        <v>29</v>
      </c>
      <c r="M2">
        <v>0</v>
      </c>
      <c r="N2">
        <v>0</v>
      </c>
      <c r="O2">
        <v>0</v>
      </c>
      <c r="P2">
        <v>0</v>
      </c>
    </row>
    <row r="3" spans="1:16" x14ac:dyDescent="0.35">
      <c r="A3">
        <v>1</v>
      </c>
      <c r="B3">
        <v>73874</v>
      </c>
      <c r="C3">
        <v>7957</v>
      </c>
      <c r="D3">
        <v>5162004</v>
      </c>
      <c r="E3">
        <v>2936</v>
      </c>
      <c r="F3" t="s">
        <v>27</v>
      </c>
      <c r="G3" t="s">
        <v>28</v>
      </c>
      <c r="H3">
        <v>2936</v>
      </c>
      <c r="I3" t="s">
        <v>31</v>
      </c>
      <c r="J3" s="25">
        <v>504600</v>
      </c>
      <c r="K3">
        <v>476000</v>
      </c>
      <c r="L3" s="26">
        <v>44277</v>
      </c>
      <c r="M3">
        <v>2081</v>
      </c>
      <c r="N3">
        <v>1431</v>
      </c>
      <c r="O3">
        <v>1</v>
      </c>
      <c r="P3">
        <v>1984</v>
      </c>
    </row>
    <row r="4" spans="1:16" x14ac:dyDescent="0.35">
      <c r="A4">
        <v>2</v>
      </c>
      <c r="B4">
        <v>74760</v>
      </c>
      <c r="C4">
        <v>5160032</v>
      </c>
      <c r="D4">
        <v>5160032</v>
      </c>
      <c r="E4">
        <v>514</v>
      </c>
      <c r="F4" t="s">
        <v>38</v>
      </c>
      <c r="G4" t="s">
        <v>39</v>
      </c>
      <c r="H4" t="s">
        <v>29</v>
      </c>
      <c r="I4" t="s">
        <v>61</v>
      </c>
      <c r="J4" s="25">
        <v>518700</v>
      </c>
      <c r="K4">
        <v>497500</v>
      </c>
      <c r="L4" s="26">
        <v>44021</v>
      </c>
      <c r="M4">
        <v>1840</v>
      </c>
      <c r="N4">
        <v>1324</v>
      </c>
      <c r="O4">
        <v>1</v>
      </c>
      <c r="P4">
        <v>1971</v>
      </c>
    </row>
    <row r="5" spans="1:16" x14ac:dyDescent="0.35">
      <c r="A5">
        <v>3</v>
      </c>
      <c r="B5">
        <v>75127</v>
      </c>
      <c r="C5">
        <v>6050006</v>
      </c>
      <c r="D5">
        <v>6050006</v>
      </c>
      <c r="E5">
        <v>626</v>
      </c>
      <c r="F5" t="s">
        <v>41</v>
      </c>
      <c r="G5" t="s">
        <v>28</v>
      </c>
      <c r="H5" t="s">
        <v>29</v>
      </c>
      <c r="I5" t="s">
        <v>50</v>
      </c>
      <c r="J5" s="25">
        <v>818300</v>
      </c>
      <c r="K5">
        <v>300000</v>
      </c>
      <c r="L5" s="26">
        <v>41921</v>
      </c>
      <c r="M5">
        <v>2043</v>
      </c>
      <c r="N5">
        <v>1349</v>
      </c>
      <c r="O5">
        <v>1</v>
      </c>
      <c r="P5">
        <v>1963</v>
      </c>
    </row>
    <row r="6" spans="1:16" x14ac:dyDescent="0.35">
      <c r="A6">
        <v>4</v>
      </c>
      <c r="B6">
        <v>75634</v>
      </c>
      <c r="C6">
        <v>8026</v>
      </c>
      <c r="D6">
        <v>8026</v>
      </c>
      <c r="E6">
        <v>0</v>
      </c>
      <c r="F6" t="s">
        <v>27</v>
      </c>
      <c r="G6" t="s">
        <v>28</v>
      </c>
      <c r="H6" t="s">
        <v>29</v>
      </c>
      <c r="I6" t="s">
        <v>30</v>
      </c>
      <c r="J6" s="25">
        <v>0</v>
      </c>
      <c r="K6">
        <v>0</v>
      </c>
      <c r="L6" t="s">
        <v>29</v>
      </c>
      <c r="M6">
        <v>0</v>
      </c>
      <c r="N6">
        <v>0</v>
      </c>
      <c r="O6">
        <v>0</v>
      </c>
      <c r="P6">
        <v>0</v>
      </c>
    </row>
    <row r="7" spans="1:16" x14ac:dyDescent="0.35">
      <c r="A7">
        <v>5</v>
      </c>
      <c r="B7">
        <v>76772</v>
      </c>
      <c r="C7">
        <v>7957</v>
      </c>
      <c r="D7">
        <v>5162003</v>
      </c>
      <c r="E7">
        <v>2934</v>
      </c>
      <c r="F7" t="s">
        <v>27</v>
      </c>
      <c r="G7" t="s">
        <v>28</v>
      </c>
      <c r="H7">
        <v>2934</v>
      </c>
      <c r="I7" t="s">
        <v>32</v>
      </c>
      <c r="J7" s="25">
        <v>505200</v>
      </c>
      <c r="K7">
        <v>476000</v>
      </c>
      <c r="L7" s="26">
        <v>44239</v>
      </c>
      <c r="M7">
        <v>2083</v>
      </c>
      <c r="N7">
        <v>1433</v>
      </c>
      <c r="O7">
        <v>1</v>
      </c>
      <c r="P7">
        <v>1984</v>
      </c>
    </row>
    <row r="8" spans="1:16" x14ac:dyDescent="0.35">
      <c r="A8">
        <v>6</v>
      </c>
      <c r="B8">
        <v>78251</v>
      </c>
      <c r="C8">
        <v>5080009</v>
      </c>
      <c r="D8">
        <v>5080009</v>
      </c>
      <c r="E8">
        <v>606</v>
      </c>
      <c r="F8" t="s">
        <v>41</v>
      </c>
      <c r="G8" t="s">
        <v>28</v>
      </c>
      <c r="H8" t="s">
        <v>29</v>
      </c>
      <c r="I8" t="s">
        <v>51</v>
      </c>
      <c r="J8" s="25">
        <v>883800</v>
      </c>
      <c r="K8">
        <v>661000</v>
      </c>
      <c r="L8" s="26">
        <v>44270</v>
      </c>
      <c r="M8">
        <v>3034</v>
      </c>
      <c r="N8">
        <v>1971</v>
      </c>
      <c r="O8">
        <v>1</v>
      </c>
      <c r="P8">
        <v>1968</v>
      </c>
    </row>
    <row r="9" spans="1:16" x14ac:dyDescent="0.35">
      <c r="A9">
        <v>7</v>
      </c>
      <c r="B9">
        <v>78812</v>
      </c>
      <c r="C9">
        <v>8026</v>
      </c>
      <c r="D9">
        <v>5092005</v>
      </c>
      <c r="E9">
        <v>3080</v>
      </c>
      <c r="F9" t="s">
        <v>27</v>
      </c>
      <c r="G9" t="s">
        <v>28</v>
      </c>
      <c r="H9">
        <v>5</v>
      </c>
      <c r="I9" t="s">
        <v>52</v>
      </c>
      <c r="J9" s="25">
        <v>787000</v>
      </c>
      <c r="K9">
        <v>100</v>
      </c>
      <c r="L9" s="26">
        <v>37970</v>
      </c>
      <c r="M9">
        <v>4771</v>
      </c>
      <c r="N9">
        <v>2979</v>
      </c>
      <c r="O9">
        <v>1</v>
      </c>
      <c r="P9">
        <v>1990</v>
      </c>
    </row>
    <row r="10" spans="1:16" x14ac:dyDescent="0.35">
      <c r="A10">
        <v>8</v>
      </c>
      <c r="B10">
        <v>81589</v>
      </c>
      <c r="C10">
        <v>6120002</v>
      </c>
      <c r="D10">
        <v>6120002</v>
      </c>
      <c r="E10">
        <v>567</v>
      </c>
      <c r="F10" t="s">
        <v>33</v>
      </c>
      <c r="G10" t="s">
        <v>34</v>
      </c>
      <c r="H10" t="s">
        <v>29</v>
      </c>
      <c r="I10" t="s">
        <v>35</v>
      </c>
      <c r="J10" s="25">
        <v>4308400</v>
      </c>
      <c r="K10">
        <v>150000</v>
      </c>
      <c r="L10" s="26">
        <v>30256</v>
      </c>
      <c r="M10">
        <v>14761</v>
      </c>
      <c r="N10">
        <v>14505</v>
      </c>
      <c r="O10" s="2">
        <v>1</v>
      </c>
      <c r="P10">
        <v>1984</v>
      </c>
    </row>
    <row r="11" spans="1:16" x14ac:dyDescent="0.35">
      <c r="A11">
        <v>9</v>
      </c>
      <c r="B11">
        <v>81692</v>
      </c>
      <c r="C11">
        <v>5160022</v>
      </c>
      <c r="D11">
        <v>5160022</v>
      </c>
      <c r="E11">
        <v>2922</v>
      </c>
      <c r="F11" t="s">
        <v>27</v>
      </c>
      <c r="G11" t="s">
        <v>28</v>
      </c>
      <c r="H11" t="s">
        <v>29</v>
      </c>
      <c r="I11" t="s">
        <v>47</v>
      </c>
      <c r="J11" s="25">
        <v>615000</v>
      </c>
      <c r="K11">
        <v>519000</v>
      </c>
      <c r="L11" s="26">
        <v>43246</v>
      </c>
      <c r="M11">
        <v>1496</v>
      </c>
      <c r="N11">
        <v>1056</v>
      </c>
      <c r="O11">
        <v>2</v>
      </c>
      <c r="P11">
        <v>1954</v>
      </c>
    </row>
    <row r="12" spans="1:16" x14ac:dyDescent="0.35">
      <c r="A12">
        <v>10</v>
      </c>
      <c r="B12">
        <v>82294</v>
      </c>
      <c r="C12">
        <v>5080038</v>
      </c>
      <c r="D12">
        <v>5080038</v>
      </c>
      <c r="E12">
        <v>605</v>
      </c>
      <c r="F12" t="s">
        <v>41</v>
      </c>
      <c r="G12" t="s">
        <v>28</v>
      </c>
      <c r="H12" t="s">
        <v>29</v>
      </c>
      <c r="I12" t="s">
        <v>62</v>
      </c>
      <c r="J12" s="25">
        <v>1101700</v>
      </c>
      <c r="K12">
        <v>850000</v>
      </c>
      <c r="L12" s="26">
        <v>39422</v>
      </c>
      <c r="M12">
        <v>3286</v>
      </c>
      <c r="N12">
        <v>2460</v>
      </c>
      <c r="O12">
        <v>1</v>
      </c>
      <c r="P12">
        <v>1963</v>
      </c>
    </row>
    <row r="13" spans="1:16" x14ac:dyDescent="0.35">
      <c r="A13">
        <v>11</v>
      </c>
      <c r="B13">
        <v>83981</v>
      </c>
      <c r="C13">
        <v>5080001</v>
      </c>
      <c r="D13">
        <v>5080001</v>
      </c>
      <c r="E13">
        <v>614</v>
      </c>
      <c r="F13" t="s">
        <v>41</v>
      </c>
      <c r="G13" t="s">
        <v>28</v>
      </c>
      <c r="H13" t="s">
        <v>29</v>
      </c>
      <c r="I13" t="s">
        <v>53</v>
      </c>
      <c r="J13" s="25">
        <v>784600</v>
      </c>
      <c r="K13">
        <v>500000</v>
      </c>
      <c r="L13" s="26">
        <v>43220</v>
      </c>
      <c r="M13">
        <v>3122</v>
      </c>
      <c r="N13">
        <v>2132</v>
      </c>
      <c r="O13">
        <v>1</v>
      </c>
      <c r="P13">
        <v>1961</v>
      </c>
    </row>
    <row r="14" spans="1:16" x14ac:dyDescent="0.35">
      <c r="A14">
        <v>12</v>
      </c>
      <c r="B14">
        <v>87014</v>
      </c>
      <c r="C14">
        <v>5090052</v>
      </c>
      <c r="D14">
        <v>5090052</v>
      </c>
      <c r="E14">
        <v>2945</v>
      </c>
      <c r="F14" t="s">
        <v>36</v>
      </c>
      <c r="G14" t="s">
        <v>28</v>
      </c>
      <c r="H14" t="s">
        <v>29</v>
      </c>
      <c r="I14" t="s">
        <v>37</v>
      </c>
      <c r="J14" s="25">
        <v>529800</v>
      </c>
      <c r="K14">
        <v>100</v>
      </c>
      <c r="L14" s="26">
        <v>44089</v>
      </c>
      <c r="M14">
        <v>0</v>
      </c>
      <c r="N14">
        <v>0</v>
      </c>
      <c r="O14" s="2">
        <v>1</v>
      </c>
      <c r="P14">
        <v>0</v>
      </c>
    </row>
    <row r="15" spans="1:16" x14ac:dyDescent="0.35">
      <c r="A15">
        <v>13</v>
      </c>
      <c r="B15">
        <v>92500</v>
      </c>
      <c r="C15">
        <v>8026</v>
      </c>
      <c r="D15">
        <v>5092002</v>
      </c>
      <c r="E15">
        <v>3020</v>
      </c>
      <c r="F15" t="s">
        <v>27</v>
      </c>
      <c r="G15" t="s">
        <v>28</v>
      </c>
      <c r="H15">
        <v>2</v>
      </c>
      <c r="I15" t="s">
        <v>54</v>
      </c>
      <c r="J15" s="25">
        <v>788800</v>
      </c>
      <c r="K15">
        <v>100</v>
      </c>
      <c r="L15" s="26">
        <v>44648</v>
      </c>
      <c r="M15">
        <v>4306</v>
      </c>
      <c r="N15">
        <v>3310</v>
      </c>
      <c r="O15">
        <v>1</v>
      </c>
      <c r="P15">
        <v>1997</v>
      </c>
    </row>
    <row r="16" spans="1:16" x14ac:dyDescent="0.35">
      <c r="A16">
        <v>14</v>
      </c>
      <c r="B16">
        <v>93073</v>
      </c>
      <c r="C16">
        <v>5080013</v>
      </c>
      <c r="D16">
        <v>5080013</v>
      </c>
      <c r="E16">
        <v>602</v>
      </c>
      <c r="F16" t="s">
        <v>41</v>
      </c>
      <c r="G16" t="s">
        <v>28</v>
      </c>
      <c r="H16" t="s">
        <v>29</v>
      </c>
      <c r="I16" t="s">
        <v>48</v>
      </c>
      <c r="J16" s="25">
        <v>876800</v>
      </c>
      <c r="K16">
        <v>488000</v>
      </c>
      <c r="L16" s="26">
        <v>40567</v>
      </c>
      <c r="M16">
        <v>2890</v>
      </c>
      <c r="N16">
        <v>1796</v>
      </c>
      <c r="O16">
        <v>1</v>
      </c>
      <c r="P16">
        <v>1961</v>
      </c>
    </row>
    <row r="17" spans="1:16" x14ac:dyDescent="0.35">
      <c r="A17">
        <v>15</v>
      </c>
      <c r="B17">
        <v>93690</v>
      </c>
      <c r="C17">
        <v>5080017</v>
      </c>
      <c r="D17">
        <v>5080017</v>
      </c>
      <c r="E17">
        <v>500</v>
      </c>
      <c r="F17" t="s">
        <v>41</v>
      </c>
      <c r="G17" t="s">
        <v>28</v>
      </c>
      <c r="H17" t="s">
        <v>29</v>
      </c>
      <c r="I17" t="s">
        <v>55</v>
      </c>
      <c r="J17" s="25">
        <v>2163500</v>
      </c>
      <c r="K17">
        <v>1650000</v>
      </c>
      <c r="L17" s="26">
        <v>44522</v>
      </c>
      <c r="M17">
        <v>6683</v>
      </c>
      <c r="N17">
        <v>3948</v>
      </c>
      <c r="O17">
        <v>1</v>
      </c>
      <c r="P17">
        <v>2021</v>
      </c>
    </row>
    <row r="18" spans="1:16" x14ac:dyDescent="0.35">
      <c r="A18">
        <v>16</v>
      </c>
      <c r="B18">
        <v>93694</v>
      </c>
      <c r="C18">
        <v>5090050</v>
      </c>
      <c r="D18">
        <v>5090050</v>
      </c>
      <c r="E18">
        <v>621</v>
      </c>
      <c r="F18" t="s">
        <v>38</v>
      </c>
      <c r="G18" t="s">
        <v>39</v>
      </c>
      <c r="H18" t="s">
        <v>29</v>
      </c>
      <c r="I18" t="s">
        <v>40</v>
      </c>
      <c r="J18" s="25">
        <v>579600</v>
      </c>
      <c r="K18">
        <v>100</v>
      </c>
      <c r="L18" s="26">
        <v>44978</v>
      </c>
      <c r="M18">
        <v>4902</v>
      </c>
      <c r="N18">
        <v>3237</v>
      </c>
      <c r="O18">
        <v>1</v>
      </c>
      <c r="P18">
        <v>2022</v>
      </c>
    </row>
    <row r="19" spans="1:16" x14ac:dyDescent="0.35">
      <c r="A19">
        <v>17</v>
      </c>
      <c r="B19">
        <v>94539</v>
      </c>
      <c r="C19">
        <v>5080016</v>
      </c>
      <c r="D19">
        <v>5080016</v>
      </c>
      <c r="E19">
        <v>550</v>
      </c>
      <c r="F19" t="s">
        <v>41</v>
      </c>
      <c r="G19" t="s">
        <v>28</v>
      </c>
      <c r="H19" t="s">
        <v>29</v>
      </c>
      <c r="I19" t="s">
        <v>49</v>
      </c>
      <c r="J19" s="25">
        <v>2202900</v>
      </c>
      <c r="K19">
        <v>2175000</v>
      </c>
      <c r="L19" s="26">
        <v>44307</v>
      </c>
      <c r="M19">
        <v>6699</v>
      </c>
      <c r="N19">
        <v>3562</v>
      </c>
      <c r="O19">
        <v>1</v>
      </c>
      <c r="P19">
        <v>2020</v>
      </c>
    </row>
    <row r="20" spans="1:16" x14ac:dyDescent="0.35">
      <c r="A20">
        <v>18</v>
      </c>
      <c r="B20">
        <v>95097</v>
      </c>
      <c r="C20">
        <v>5080015</v>
      </c>
      <c r="D20">
        <v>5080015</v>
      </c>
      <c r="E20">
        <v>600</v>
      </c>
      <c r="F20" t="s">
        <v>41</v>
      </c>
      <c r="G20" t="s">
        <v>28</v>
      </c>
      <c r="H20" t="s">
        <v>29</v>
      </c>
      <c r="I20" t="s">
        <v>42</v>
      </c>
      <c r="J20" s="25">
        <v>784000</v>
      </c>
      <c r="K20">
        <v>1083500</v>
      </c>
      <c r="L20" s="26">
        <v>44740</v>
      </c>
      <c r="M20">
        <v>2178</v>
      </c>
      <c r="N20">
        <v>1483</v>
      </c>
      <c r="O20">
        <v>1</v>
      </c>
      <c r="P20">
        <v>1960</v>
      </c>
    </row>
    <row r="21" spans="1:16" x14ac:dyDescent="0.35">
      <c r="A21">
        <v>19</v>
      </c>
      <c r="B21">
        <v>95662</v>
      </c>
      <c r="C21">
        <v>5080033</v>
      </c>
      <c r="D21">
        <v>5080033</v>
      </c>
      <c r="E21">
        <v>1</v>
      </c>
      <c r="F21" t="s">
        <v>63</v>
      </c>
      <c r="G21" t="s">
        <v>64</v>
      </c>
      <c r="H21" t="s">
        <v>29</v>
      </c>
      <c r="I21" t="s">
        <v>65</v>
      </c>
      <c r="J21" s="25">
        <v>1291500</v>
      </c>
      <c r="K21">
        <v>100</v>
      </c>
      <c r="L21" s="26">
        <v>39729</v>
      </c>
      <c r="M21">
        <v>5401</v>
      </c>
      <c r="N21">
        <v>3098</v>
      </c>
      <c r="O21">
        <v>1</v>
      </c>
      <c r="P21">
        <v>1960</v>
      </c>
    </row>
    <row r="22" spans="1:16" x14ac:dyDescent="0.35">
      <c r="A22">
        <v>20</v>
      </c>
      <c r="B22">
        <v>96129</v>
      </c>
      <c r="C22">
        <v>8026</v>
      </c>
      <c r="D22">
        <v>5092001</v>
      </c>
      <c r="E22">
        <v>3030</v>
      </c>
      <c r="F22" t="s">
        <v>27</v>
      </c>
      <c r="G22" t="s">
        <v>28</v>
      </c>
      <c r="H22">
        <v>1</v>
      </c>
      <c r="I22" t="s">
        <v>56</v>
      </c>
      <c r="J22" s="25">
        <v>897300</v>
      </c>
      <c r="K22">
        <v>900000</v>
      </c>
      <c r="L22" s="26">
        <v>43004</v>
      </c>
      <c r="M22">
        <v>4771</v>
      </c>
      <c r="N22">
        <v>2886</v>
      </c>
      <c r="O22">
        <v>1</v>
      </c>
      <c r="P22">
        <v>1993</v>
      </c>
    </row>
    <row r="23" spans="1:16" x14ac:dyDescent="0.35">
      <c r="A23">
        <v>21</v>
      </c>
      <c r="B23">
        <v>96704</v>
      </c>
      <c r="C23">
        <v>7957</v>
      </c>
      <c r="D23">
        <v>5162001</v>
      </c>
      <c r="E23">
        <v>2930</v>
      </c>
      <c r="F23" t="s">
        <v>27</v>
      </c>
      <c r="G23" t="s">
        <v>28</v>
      </c>
      <c r="H23">
        <v>2930</v>
      </c>
      <c r="I23" t="s">
        <v>43</v>
      </c>
      <c r="J23" s="25">
        <v>510200</v>
      </c>
      <c r="K23">
        <v>470000</v>
      </c>
      <c r="L23" s="26">
        <v>44131</v>
      </c>
      <c r="M23">
        <v>2101</v>
      </c>
      <c r="N23">
        <v>1451</v>
      </c>
      <c r="O23">
        <v>1</v>
      </c>
      <c r="P23">
        <v>1984</v>
      </c>
    </row>
    <row r="24" spans="1:16" x14ac:dyDescent="0.35">
      <c r="A24">
        <v>22</v>
      </c>
      <c r="B24">
        <v>100772</v>
      </c>
      <c r="C24">
        <v>5080011</v>
      </c>
      <c r="D24">
        <v>5080011</v>
      </c>
      <c r="E24">
        <v>604</v>
      </c>
      <c r="F24" t="s">
        <v>41</v>
      </c>
      <c r="G24" t="s">
        <v>28</v>
      </c>
      <c r="H24" t="s">
        <v>29</v>
      </c>
      <c r="I24" t="s">
        <v>44</v>
      </c>
      <c r="J24" s="25">
        <v>948500</v>
      </c>
      <c r="K24">
        <v>550000</v>
      </c>
      <c r="L24" s="26">
        <v>42968</v>
      </c>
      <c r="M24">
        <v>3066</v>
      </c>
      <c r="N24">
        <v>2096</v>
      </c>
      <c r="O24">
        <v>1</v>
      </c>
      <c r="P24">
        <v>1960</v>
      </c>
    </row>
    <row r="25" spans="1:16" x14ac:dyDescent="0.35">
      <c r="A25">
        <v>23</v>
      </c>
      <c r="B25">
        <v>101329</v>
      </c>
      <c r="C25">
        <v>7957</v>
      </c>
      <c r="D25">
        <v>5162002</v>
      </c>
      <c r="E25">
        <v>2932</v>
      </c>
      <c r="F25" t="s">
        <v>27</v>
      </c>
      <c r="G25" t="s">
        <v>28</v>
      </c>
      <c r="H25">
        <v>2932</v>
      </c>
      <c r="I25" t="s">
        <v>45</v>
      </c>
      <c r="J25" s="25">
        <v>508900</v>
      </c>
      <c r="K25">
        <v>470000</v>
      </c>
      <c r="L25" s="26">
        <v>44096</v>
      </c>
      <c r="M25">
        <v>2095</v>
      </c>
      <c r="N25">
        <v>1445</v>
      </c>
      <c r="O25">
        <v>1</v>
      </c>
      <c r="P25">
        <v>1984</v>
      </c>
    </row>
    <row r="26" spans="1:16" x14ac:dyDescent="0.35">
      <c r="A26">
        <v>24</v>
      </c>
      <c r="B26">
        <v>105141</v>
      </c>
      <c r="C26">
        <v>8026</v>
      </c>
      <c r="D26">
        <v>5092004</v>
      </c>
      <c r="E26">
        <v>3060</v>
      </c>
      <c r="F26" t="s">
        <v>27</v>
      </c>
      <c r="G26" t="s">
        <v>28</v>
      </c>
      <c r="H26">
        <v>4</v>
      </c>
      <c r="I26" t="s">
        <v>57</v>
      </c>
      <c r="J26" s="25">
        <v>785100</v>
      </c>
      <c r="K26">
        <v>463000</v>
      </c>
      <c r="L26" s="26">
        <v>35902</v>
      </c>
      <c r="M26">
        <v>4771</v>
      </c>
      <c r="N26">
        <v>2979</v>
      </c>
      <c r="O26">
        <v>1</v>
      </c>
      <c r="P26">
        <v>1990</v>
      </c>
    </row>
    <row r="27" spans="1:16" x14ac:dyDescent="0.35">
      <c r="A27">
        <v>25</v>
      </c>
      <c r="B27">
        <v>105151</v>
      </c>
      <c r="C27">
        <v>8026</v>
      </c>
      <c r="D27">
        <v>5092003</v>
      </c>
      <c r="E27">
        <v>3040</v>
      </c>
      <c r="F27" t="s">
        <v>27</v>
      </c>
      <c r="G27" t="s">
        <v>28</v>
      </c>
      <c r="H27">
        <v>3</v>
      </c>
      <c r="I27" t="s">
        <v>58</v>
      </c>
      <c r="J27" s="25">
        <v>810300</v>
      </c>
      <c r="K27">
        <v>540000</v>
      </c>
      <c r="L27" s="26">
        <v>36341</v>
      </c>
      <c r="M27">
        <v>5210</v>
      </c>
      <c r="N27">
        <v>3009</v>
      </c>
      <c r="O27">
        <v>1</v>
      </c>
      <c r="P27">
        <v>1995</v>
      </c>
    </row>
    <row r="28" spans="1:16" x14ac:dyDescent="0.35">
      <c r="A28">
        <v>26</v>
      </c>
      <c r="B28">
        <v>113669</v>
      </c>
      <c r="C28">
        <v>5080007</v>
      </c>
      <c r="D28">
        <v>5080007</v>
      </c>
      <c r="E28">
        <v>608</v>
      </c>
      <c r="F28" t="s">
        <v>41</v>
      </c>
      <c r="G28" t="s">
        <v>28</v>
      </c>
      <c r="H28" t="s">
        <v>29</v>
      </c>
      <c r="I28" t="s">
        <v>59</v>
      </c>
      <c r="J28" s="25">
        <v>954800</v>
      </c>
      <c r="K28">
        <v>550000</v>
      </c>
      <c r="L28" s="26">
        <v>42307</v>
      </c>
      <c r="M28">
        <v>2794</v>
      </c>
      <c r="N28">
        <v>2272</v>
      </c>
      <c r="O28">
        <v>1</v>
      </c>
      <c r="P28">
        <v>1973</v>
      </c>
    </row>
    <row r="29" spans="1:16" x14ac:dyDescent="0.35">
      <c r="A29">
        <v>27</v>
      </c>
      <c r="B29">
        <v>115422</v>
      </c>
      <c r="C29">
        <v>5080005</v>
      </c>
      <c r="D29">
        <v>5080005</v>
      </c>
      <c r="E29">
        <v>610</v>
      </c>
      <c r="F29" t="s">
        <v>41</v>
      </c>
      <c r="G29" t="s">
        <v>28</v>
      </c>
      <c r="H29" t="s">
        <v>29</v>
      </c>
      <c r="I29" t="s">
        <v>46</v>
      </c>
      <c r="J29" s="25">
        <v>719200</v>
      </c>
      <c r="K29">
        <v>485000</v>
      </c>
      <c r="L29" s="26">
        <v>39573</v>
      </c>
      <c r="M29">
        <v>3235</v>
      </c>
      <c r="N29">
        <v>2197</v>
      </c>
      <c r="O29">
        <v>1</v>
      </c>
      <c r="P29">
        <v>1960</v>
      </c>
    </row>
    <row r="30" spans="1:16" x14ac:dyDescent="0.35">
      <c r="A30">
        <v>28</v>
      </c>
      <c r="B30">
        <v>116584</v>
      </c>
      <c r="C30">
        <v>5080037</v>
      </c>
      <c r="D30">
        <v>5080037</v>
      </c>
      <c r="E30">
        <v>603</v>
      </c>
      <c r="F30" t="s">
        <v>41</v>
      </c>
      <c r="G30" t="s">
        <v>28</v>
      </c>
      <c r="H30" t="s">
        <v>29</v>
      </c>
      <c r="I30" t="s">
        <v>60</v>
      </c>
      <c r="J30" s="25">
        <v>1801300</v>
      </c>
      <c r="K30">
        <v>350000</v>
      </c>
      <c r="L30" s="26">
        <v>40662</v>
      </c>
      <c r="M30">
        <v>7026</v>
      </c>
      <c r="N30">
        <v>3413</v>
      </c>
      <c r="O30">
        <v>1</v>
      </c>
      <c r="P30">
        <v>2013</v>
      </c>
    </row>
    <row r="31" spans="1:16" x14ac:dyDescent="0.35">
      <c r="A31">
        <v>29</v>
      </c>
      <c r="B31">
        <v>116649</v>
      </c>
      <c r="C31">
        <v>5090041</v>
      </c>
      <c r="D31">
        <v>5090041</v>
      </c>
      <c r="E31">
        <v>580</v>
      </c>
      <c r="F31" t="s">
        <v>38</v>
      </c>
      <c r="G31" t="s">
        <v>39</v>
      </c>
      <c r="H31" t="s">
        <v>29</v>
      </c>
      <c r="I31" t="s">
        <v>66</v>
      </c>
      <c r="J31" s="25">
        <v>1052600</v>
      </c>
      <c r="K31">
        <v>100</v>
      </c>
      <c r="L31" s="26">
        <v>44233</v>
      </c>
      <c r="M31">
        <v>1631</v>
      </c>
      <c r="N31">
        <v>1203</v>
      </c>
      <c r="O31">
        <v>1</v>
      </c>
      <c r="P31">
        <v>1959</v>
      </c>
    </row>
    <row r="32" spans="1:16" x14ac:dyDescent="0.35">
      <c r="J32" s="25">
        <f>SUM(J2:J31)</f>
        <v>29032400</v>
      </c>
      <c r="O32">
        <f>SUM(O2:O31)</f>
        <v>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P21"/>
  <sheetViews>
    <sheetView workbookViewId="0">
      <selection sqref="A1:XFD1048576"/>
    </sheetView>
  </sheetViews>
  <sheetFormatPr defaultRowHeight="14.5" x14ac:dyDescent="0.35"/>
  <cols>
    <col min="1" max="1" width="5.26953125" bestFit="1" customWidth="1"/>
    <col min="2" max="2" width="9.26953125" bestFit="1" customWidth="1"/>
    <col min="3" max="3" width="9.7265625" bestFit="1" customWidth="1"/>
    <col min="4" max="4" width="8" bestFit="1" customWidth="1"/>
    <col min="5" max="5" width="5.81640625" bestFit="1" customWidth="1"/>
    <col min="6" max="6" width="15.81640625" bestFit="1" customWidth="1"/>
    <col min="7" max="7" width="5.453125" bestFit="1" customWidth="1"/>
    <col min="8" max="8" width="5.26953125" bestFit="1" customWidth="1"/>
    <col min="9" max="9" width="51.54296875" bestFit="1" customWidth="1"/>
    <col min="10" max="10" width="15.26953125" style="1" bestFit="1" customWidth="1"/>
    <col min="11" max="11" width="10.1796875" bestFit="1" customWidth="1"/>
    <col min="12" max="12" width="10.7265625" bestFit="1" customWidth="1"/>
    <col min="13" max="13" width="11.81640625" bestFit="1" customWidth="1"/>
    <col min="14" max="14" width="7" bestFit="1" customWidth="1"/>
    <col min="15" max="15" width="9" bestFit="1" customWidth="1"/>
    <col min="16" max="16" width="5.1796875" bestFit="1" customWidth="1"/>
  </cols>
  <sheetData>
    <row r="1" spans="1:16" x14ac:dyDescent="0.35">
      <c r="A1" t="s">
        <v>0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s="1" t="s">
        <v>1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</row>
    <row r="2" spans="1:16" x14ac:dyDescent="0.35">
      <c r="A2">
        <v>0</v>
      </c>
      <c r="B2">
        <v>63734</v>
      </c>
      <c r="C2">
        <v>7957</v>
      </c>
      <c r="D2">
        <v>7957</v>
      </c>
      <c r="E2">
        <v>0</v>
      </c>
      <c r="F2" t="s">
        <v>27</v>
      </c>
      <c r="G2" t="s">
        <v>28</v>
      </c>
      <c r="H2" t="s">
        <v>29</v>
      </c>
      <c r="I2" t="s">
        <v>30</v>
      </c>
      <c r="J2" s="1">
        <v>0</v>
      </c>
      <c r="K2">
        <v>0</v>
      </c>
      <c r="L2" t="s">
        <v>29</v>
      </c>
      <c r="M2">
        <v>0</v>
      </c>
      <c r="N2">
        <v>0</v>
      </c>
      <c r="O2">
        <v>0</v>
      </c>
      <c r="P2">
        <v>0</v>
      </c>
    </row>
    <row r="3" spans="1:16" x14ac:dyDescent="0.35">
      <c r="A3">
        <v>1</v>
      </c>
      <c r="B3">
        <v>73874</v>
      </c>
      <c r="C3">
        <v>7957</v>
      </c>
      <c r="D3">
        <v>5162004</v>
      </c>
      <c r="E3">
        <v>2936</v>
      </c>
      <c r="F3" t="s">
        <v>27</v>
      </c>
      <c r="G3" t="s">
        <v>28</v>
      </c>
      <c r="H3">
        <v>2936</v>
      </c>
      <c r="I3" t="s">
        <v>31</v>
      </c>
      <c r="J3" s="1">
        <v>504600</v>
      </c>
      <c r="K3">
        <v>476000</v>
      </c>
      <c r="L3" s="26">
        <v>44277</v>
      </c>
      <c r="M3">
        <v>2081</v>
      </c>
      <c r="N3">
        <v>1431</v>
      </c>
      <c r="O3">
        <v>1</v>
      </c>
      <c r="P3">
        <v>1984</v>
      </c>
    </row>
    <row r="4" spans="1:16" x14ac:dyDescent="0.35">
      <c r="A4">
        <v>2</v>
      </c>
      <c r="B4">
        <v>75127</v>
      </c>
      <c r="C4">
        <v>6050006</v>
      </c>
      <c r="D4">
        <v>6050006</v>
      </c>
      <c r="E4">
        <v>626</v>
      </c>
      <c r="F4" t="s">
        <v>41</v>
      </c>
      <c r="G4" t="s">
        <v>28</v>
      </c>
      <c r="H4" t="s">
        <v>29</v>
      </c>
      <c r="I4" t="s">
        <v>50</v>
      </c>
      <c r="J4" s="1">
        <v>818300</v>
      </c>
      <c r="K4">
        <v>300000</v>
      </c>
      <c r="L4" s="26">
        <v>41921</v>
      </c>
      <c r="M4">
        <v>2043</v>
      </c>
      <c r="N4">
        <v>1349</v>
      </c>
      <c r="O4">
        <v>1</v>
      </c>
      <c r="P4">
        <v>1963</v>
      </c>
    </row>
    <row r="5" spans="1:16" x14ac:dyDescent="0.35">
      <c r="A5">
        <v>3</v>
      </c>
      <c r="B5">
        <v>76772</v>
      </c>
      <c r="C5">
        <v>7957</v>
      </c>
      <c r="D5">
        <v>5162003</v>
      </c>
      <c r="E5">
        <v>2934</v>
      </c>
      <c r="F5" t="s">
        <v>27</v>
      </c>
      <c r="G5" t="s">
        <v>28</v>
      </c>
      <c r="H5">
        <v>2934</v>
      </c>
      <c r="I5" t="s">
        <v>32</v>
      </c>
      <c r="J5" s="1">
        <v>505200</v>
      </c>
      <c r="K5">
        <v>476000</v>
      </c>
      <c r="L5" s="26">
        <v>44239</v>
      </c>
      <c r="M5">
        <v>2083</v>
      </c>
      <c r="N5">
        <v>1433</v>
      </c>
      <c r="O5">
        <v>1</v>
      </c>
      <c r="P5">
        <v>1984</v>
      </c>
    </row>
    <row r="6" spans="1:16" x14ac:dyDescent="0.35">
      <c r="A6">
        <v>4</v>
      </c>
      <c r="B6">
        <v>78251</v>
      </c>
      <c r="C6">
        <v>5080009</v>
      </c>
      <c r="D6">
        <v>5080009</v>
      </c>
      <c r="E6">
        <v>606</v>
      </c>
      <c r="F6" t="s">
        <v>41</v>
      </c>
      <c r="G6" t="s">
        <v>28</v>
      </c>
      <c r="H6" t="s">
        <v>29</v>
      </c>
      <c r="I6" t="s">
        <v>51</v>
      </c>
      <c r="J6" s="1">
        <v>883800</v>
      </c>
      <c r="K6">
        <v>661000</v>
      </c>
      <c r="L6" s="26">
        <v>44270</v>
      </c>
      <c r="M6">
        <v>3034</v>
      </c>
      <c r="N6">
        <v>1971</v>
      </c>
      <c r="O6">
        <v>1</v>
      </c>
      <c r="P6">
        <v>1968</v>
      </c>
    </row>
    <row r="7" spans="1:16" x14ac:dyDescent="0.35">
      <c r="A7">
        <v>5</v>
      </c>
      <c r="B7">
        <v>81589</v>
      </c>
      <c r="C7">
        <v>6120002</v>
      </c>
      <c r="D7">
        <v>6120002</v>
      </c>
      <c r="E7">
        <v>567</v>
      </c>
      <c r="F7" t="s">
        <v>33</v>
      </c>
      <c r="G7" t="s">
        <v>34</v>
      </c>
      <c r="H7" t="s">
        <v>29</v>
      </c>
      <c r="I7" t="s">
        <v>35</v>
      </c>
      <c r="J7" s="1">
        <v>4308400</v>
      </c>
      <c r="K7">
        <v>150000</v>
      </c>
      <c r="L7" s="26">
        <v>30256</v>
      </c>
      <c r="M7">
        <v>14761</v>
      </c>
      <c r="N7">
        <v>14505</v>
      </c>
      <c r="O7">
        <v>0</v>
      </c>
      <c r="P7">
        <v>1984</v>
      </c>
    </row>
    <row r="8" spans="1:16" x14ac:dyDescent="0.35">
      <c r="A8">
        <v>6</v>
      </c>
      <c r="B8">
        <v>81692</v>
      </c>
      <c r="C8">
        <v>5160022</v>
      </c>
      <c r="D8">
        <v>5160022</v>
      </c>
      <c r="E8">
        <v>2922</v>
      </c>
      <c r="F8" t="s">
        <v>27</v>
      </c>
      <c r="G8" t="s">
        <v>28</v>
      </c>
      <c r="H8" t="s">
        <v>29</v>
      </c>
      <c r="I8" t="s">
        <v>47</v>
      </c>
      <c r="J8" s="1">
        <v>615000</v>
      </c>
      <c r="K8">
        <v>519000</v>
      </c>
      <c r="L8" s="26">
        <v>43246</v>
      </c>
      <c r="M8">
        <v>1496</v>
      </c>
      <c r="N8">
        <v>1056</v>
      </c>
      <c r="O8">
        <v>2</v>
      </c>
      <c r="P8">
        <v>1954</v>
      </c>
    </row>
    <row r="9" spans="1:16" x14ac:dyDescent="0.35">
      <c r="A9">
        <v>7</v>
      </c>
      <c r="B9">
        <v>87014</v>
      </c>
      <c r="C9">
        <v>5090052</v>
      </c>
      <c r="D9">
        <v>5090052</v>
      </c>
      <c r="E9">
        <v>2945</v>
      </c>
      <c r="F9" t="s">
        <v>36</v>
      </c>
      <c r="G9" t="s">
        <v>28</v>
      </c>
      <c r="H9" t="s">
        <v>29</v>
      </c>
      <c r="I9" t="s">
        <v>37</v>
      </c>
      <c r="J9" s="1">
        <v>529800</v>
      </c>
      <c r="K9">
        <v>100</v>
      </c>
      <c r="L9" s="26">
        <v>44089</v>
      </c>
      <c r="M9">
        <v>0</v>
      </c>
      <c r="N9">
        <v>0</v>
      </c>
      <c r="O9">
        <v>1</v>
      </c>
      <c r="P9">
        <v>0</v>
      </c>
    </row>
    <row r="10" spans="1:16" x14ac:dyDescent="0.35">
      <c r="A10">
        <v>8</v>
      </c>
      <c r="B10">
        <v>93073</v>
      </c>
      <c r="C10">
        <v>5080013</v>
      </c>
      <c r="D10">
        <v>5080013</v>
      </c>
      <c r="E10">
        <v>602</v>
      </c>
      <c r="F10" t="s">
        <v>41</v>
      </c>
      <c r="G10" t="s">
        <v>28</v>
      </c>
      <c r="H10" t="s">
        <v>29</v>
      </c>
      <c r="I10" t="s">
        <v>48</v>
      </c>
      <c r="J10" s="1">
        <v>876800</v>
      </c>
      <c r="K10">
        <v>488000</v>
      </c>
      <c r="L10" s="26">
        <v>40567</v>
      </c>
      <c r="M10">
        <v>2890</v>
      </c>
      <c r="N10">
        <v>1796</v>
      </c>
      <c r="O10">
        <v>1</v>
      </c>
      <c r="P10">
        <v>1961</v>
      </c>
    </row>
    <row r="11" spans="1:16" x14ac:dyDescent="0.35">
      <c r="A11">
        <v>9</v>
      </c>
      <c r="B11">
        <v>93694</v>
      </c>
      <c r="C11">
        <v>5090050</v>
      </c>
      <c r="D11">
        <v>5090050</v>
      </c>
      <c r="E11">
        <v>621</v>
      </c>
      <c r="F11" t="s">
        <v>38</v>
      </c>
      <c r="G11" t="s">
        <v>39</v>
      </c>
      <c r="H11" t="s">
        <v>29</v>
      </c>
      <c r="I11" t="s">
        <v>40</v>
      </c>
      <c r="J11" s="1">
        <v>579600</v>
      </c>
      <c r="K11">
        <v>100</v>
      </c>
      <c r="L11" s="26">
        <v>44978</v>
      </c>
      <c r="M11">
        <v>4902</v>
      </c>
      <c r="N11">
        <v>3237</v>
      </c>
      <c r="O11">
        <v>1</v>
      </c>
      <c r="P11">
        <v>2022</v>
      </c>
    </row>
    <row r="12" spans="1:16" x14ac:dyDescent="0.35">
      <c r="A12">
        <v>10</v>
      </c>
      <c r="B12">
        <v>94539</v>
      </c>
      <c r="C12">
        <v>5080016</v>
      </c>
      <c r="D12">
        <v>5080016</v>
      </c>
      <c r="E12">
        <v>550</v>
      </c>
      <c r="F12" t="s">
        <v>41</v>
      </c>
      <c r="G12" t="s">
        <v>28</v>
      </c>
      <c r="H12" t="s">
        <v>29</v>
      </c>
      <c r="I12" t="s">
        <v>49</v>
      </c>
      <c r="J12" s="1">
        <v>2202900</v>
      </c>
      <c r="K12">
        <v>2175000</v>
      </c>
      <c r="L12" s="26">
        <v>44307</v>
      </c>
      <c r="M12">
        <v>6699</v>
      </c>
      <c r="N12">
        <v>3562</v>
      </c>
      <c r="O12">
        <v>1</v>
      </c>
      <c r="P12">
        <v>2020</v>
      </c>
    </row>
    <row r="13" spans="1:16" x14ac:dyDescent="0.35">
      <c r="A13">
        <v>11</v>
      </c>
      <c r="B13">
        <v>95097</v>
      </c>
      <c r="C13">
        <v>5080015</v>
      </c>
      <c r="D13">
        <v>5080015</v>
      </c>
      <c r="E13">
        <v>600</v>
      </c>
      <c r="F13" t="s">
        <v>41</v>
      </c>
      <c r="G13" t="s">
        <v>28</v>
      </c>
      <c r="H13" t="s">
        <v>29</v>
      </c>
      <c r="I13" t="s">
        <v>42</v>
      </c>
      <c r="J13" s="1">
        <v>784000</v>
      </c>
      <c r="K13">
        <v>1083500</v>
      </c>
      <c r="L13" s="26">
        <v>44740</v>
      </c>
      <c r="M13">
        <v>2178</v>
      </c>
      <c r="N13">
        <v>1483</v>
      </c>
      <c r="O13">
        <v>1</v>
      </c>
      <c r="P13">
        <v>1960</v>
      </c>
    </row>
    <row r="14" spans="1:16" x14ac:dyDescent="0.35">
      <c r="A14">
        <v>12</v>
      </c>
      <c r="B14">
        <v>95662</v>
      </c>
      <c r="C14">
        <v>5080033</v>
      </c>
      <c r="D14">
        <v>5080033</v>
      </c>
      <c r="E14">
        <v>1</v>
      </c>
      <c r="F14" t="s">
        <v>63</v>
      </c>
      <c r="G14" t="s">
        <v>64</v>
      </c>
      <c r="H14" t="s">
        <v>29</v>
      </c>
      <c r="I14" t="s">
        <v>65</v>
      </c>
      <c r="J14" s="1">
        <v>1291500</v>
      </c>
      <c r="K14">
        <v>100</v>
      </c>
      <c r="L14" s="26">
        <v>39729</v>
      </c>
      <c r="M14">
        <v>5401</v>
      </c>
      <c r="N14">
        <v>3098</v>
      </c>
      <c r="O14">
        <v>1</v>
      </c>
      <c r="P14">
        <v>1960</v>
      </c>
    </row>
    <row r="15" spans="1:16" x14ac:dyDescent="0.35">
      <c r="A15">
        <v>13</v>
      </c>
      <c r="B15">
        <v>96704</v>
      </c>
      <c r="C15">
        <v>7957</v>
      </c>
      <c r="D15">
        <v>5162001</v>
      </c>
      <c r="E15">
        <v>2930</v>
      </c>
      <c r="F15" t="s">
        <v>27</v>
      </c>
      <c r="G15" t="s">
        <v>28</v>
      </c>
      <c r="H15">
        <v>2930</v>
      </c>
      <c r="I15" t="s">
        <v>43</v>
      </c>
      <c r="J15" s="1">
        <v>510200</v>
      </c>
      <c r="K15">
        <v>470000</v>
      </c>
      <c r="L15" s="26">
        <v>44131</v>
      </c>
      <c r="M15">
        <v>2101</v>
      </c>
      <c r="N15">
        <v>1451</v>
      </c>
      <c r="O15">
        <v>1</v>
      </c>
      <c r="P15">
        <v>1984</v>
      </c>
    </row>
    <row r="16" spans="1:16" x14ac:dyDescent="0.35">
      <c r="A16">
        <v>14</v>
      </c>
      <c r="B16">
        <v>100772</v>
      </c>
      <c r="C16">
        <v>5080011</v>
      </c>
      <c r="D16">
        <v>5080011</v>
      </c>
      <c r="E16">
        <v>604</v>
      </c>
      <c r="F16" t="s">
        <v>41</v>
      </c>
      <c r="G16" t="s">
        <v>28</v>
      </c>
      <c r="H16" t="s">
        <v>29</v>
      </c>
      <c r="I16" t="s">
        <v>44</v>
      </c>
      <c r="J16" s="1">
        <v>948500</v>
      </c>
      <c r="K16">
        <v>550000</v>
      </c>
      <c r="L16" s="26">
        <v>42968</v>
      </c>
      <c r="M16">
        <v>3066</v>
      </c>
      <c r="N16">
        <v>2096</v>
      </c>
      <c r="O16">
        <v>1</v>
      </c>
      <c r="P16">
        <v>1960</v>
      </c>
    </row>
    <row r="17" spans="1:16" x14ac:dyDescent="0.35">
      <c r="A17">
        <v>15</v>
      </c>
      <c r="B17">
        <v>101329</v>
      </c>
      <c r="C17">
        <v>7957</v>
      </c>
      <c r="D17">
        <v>5162002</v>
      </c>
      <c r="E17">
        <v>2932</v>
      </c>
      <c r="F17" t="s">
        <v>27</v>
      </c>
      <c r="G17" t="s">
        <v>28</v>
      </c>
      <c r="H17">
        <v>2932</v>
      </c>
      <c r="I17" t="s">
        <v>45</v>
      </c>
      <c r="J17" s="1">
        <v>508900</v>
      </c>
      <c r="K17">
        <v>470000</v>
      </c>
      <c r="L17" s="26">
        <v>44096</v>
      </c>
      <c r="M17">
        <v>2095</v>
      </c>
      <c r="N17">
        <v>1445</v>
      </c>
      <c r="O17">
        <v>1</v>
      </c>
      <c r="P17">
        <v>1984</v>
      </c>
    </row>
    <row r="18" spans="1:16" x14ac:dyDescent="0.35">
      <c r="A18">
        <v>16</v>
      </c>
      <c r="B18">
        <v>113669</v>
      </c>
      <c r="C18">
        <v>5080007</v>
      </c>
      <c r="D18">
        <v>5080007</v>
      </c>
      <c r="E18">
        <v>608</v>
      </c>
      <c r="F18" t="s">
        <v>41</v>
      </c>
      <c r="G18" t="s">
        <v>28</v>
      </c>
      <c r="H18" t="s">
        <v>29</v>
      </c>
      <c r="I18" t="s">
        <v>59</v>
      </c>
      <c r="J18" s="1">
        <v>954800</v>
      </c>
      <c r="K18">
        <v>550000</v>
      </c>
      <c r="L18" s="26">
        <v>42307</v>
      </c>
      <c r="M18">
        <v>2794</v>
      </c>
      <c r="N18">
        <v>2272</v>
      </c>
      <c r="O18">
        <v>1</v>
      </c>
      <c r="P18">
        <v>1973</v>
      </c>
    </row>
    <row r="19" spans="1:16" x14ac:dyDescent="0.35">
      <c r="A19">
        <v>17</v>
      </c>
      <c r="B19">
        <v>115422</v>
      </c>
      <c r="C19">
        <v>5080005</v>
      </c>
      <c r="D19">
        <v>5080005</v>
      </c>
      <c r="E19">
        <v>610</v>
      </c>
      <c r="F19" t="s">
        <v>41</v>
      </c>
      <c r="G19" t="s">
        <v>28</v>
      </c>
      <c r="H19" t="s">
        <v>29</v>
      </c>
      <c r="I19" t="s">
        <v>46</v>
      </c>
      <c r="J19" s="1">
        <v>719200</v>
      </c>
      <c r="K19">
        <v>485000</v>
      </c>
      <c r="L19" s="26">
        <v>39573</v>
      </c>
      <c r="M19">
        <v>3235</v>
      </c>
      <c r="N19">
        <v>2197</v>
      </c>
      <c r="O19">
        <v>1</v>
      </c>
      <c r="P19">
        <v>1960</v>
      </c>
    </row>
    <row r="20" spans="1:16" x14ac:dyDescent="0.35">
      <c r="A20">
        <v>18</v>
      </c>
      <c r="B20">
        <v>116584</v>
      </c>
      <c r="C20">
        <v>5080037</v>
      </c>
      <c r="D20">
        <v>5080037</v>
      </c>
      <c r="E20">
        <v>603</v>
      </c>
      <c r="F20" t="s">
        <v>41</v>
      </c>
      <c r="G20" t="s">
        <v>28</v>
      </c>
      <c r="H20" t="s">
        <v>29</v>
      </c>
      <c r="I20" t="s">
        <v>60</v>
      </c>
      <c r="J20" s="1">
        <v>1801300</v>
      </c>
      <c r="K20">
        <v>350000</v>
      </c>
      <c r="L20" s="26">
        <v>40662</v>
      </c>
      <c r="M20">
        <v>7026</v>
      </c>
      <c r="N20">
        <v>3413</v>
      </c>
      <c r="O20">
        <v>1</v>
      </c>
      <c r="P20">
        <v>2013</v>
      </c>
    </row>
    <row r="21" spans="1:16" x14ac:dyDescent="0.35">
      <c r="J21" s="1">
        <f>SUM(J2:J20)</f>
        <v>19342800</v>
      </c>
      <c r="O21">
        <f>SUM(O2:O20)</f>
        <v>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"/>
  <sheetViews>
    <sheetView workbookViewId="0">
      <selection sqref="A1:XFD1048576"/>
    </sheetView>
  </sheetViews>
  <sheetFormatPr defaultRowHeight="14.5" x14ac:dyDescent="0.35"/>
  <cols>
    <col min="1" max="1" width="5.26953125" bestFit="1" customWidth="1"/>
    <col min="2" max="2" width="18.453125" bestFit="1" customWidth="1"/>
    <col min="3" max="3" width="10.7265625" bestFit="1" customWidth="1"/>
    <col min="4" max="4" width="10.54296875" bestFit="1" customWidth="1"/>
    <col min="5" max="5" width="6.7265625" bestFit="1" customWidth="1"/>
    <col min="6" max="6" width="9.453125" bestFit="1" customWidth="1"/>
    <col min="7" max="7" width="12.26953125" bestFit="1" customWidth="1"/>
    <col min="8" max="8" width="22.1796875" bestFit="1" customWidth="1"/>
    <col min="9" max="9" width="8.81640625" bestFit="1" customWidth="1"/>
    <col min="10" max="10" width="11.81640625" bestFit="1" customWidth="1"/>
    <col min="11" max="11" width="7.26953125" bestFit="1" customWidth="1"/>
    <col min="12" max="12" width="12.54296875" bestFit="1" customWidth="1"/>
    <col min="13" max="13" width="10.54296875" bestFit="1" customWidth="1"/>
    <col min="14" max="14" width="11.26953125" bestFit="1" customWidth="1"/>
    <col min="15" max="15" width="12.54296875" bestFit="1" customWidth="1"/>
    <col min="16" max="16" width="14.81640625" bestFit="1" customWidth="1"/>
    <col min="17" max="17" width="13.7265625" bestFit="1" customWidth="1"/>
    <col min="18" max="18" width="14.26953125" bestFit="1" customWidth="1"/>
    <col min="19" max="24" width="15.453125" customWidth="1"/>
  </cols>
  <sheetData>
    <row r="1" ht="25" customHeight="1" x14ac:dyDescent="0.35"/>
  </sheetData>
  <sortState xmlns:xlrd2="http://schemas.microsoft.com/office/spreadsheetml/2017/richdata2" ref="A2:DM122">
    <sortCondition ref="B2:B122"/>
  </sortState>
  <pageMargins left="0.7" right="0.7" top="0.75" bottom="0.75" header="0.3" footer="0.3"/>
  <pageSetup orientation="portrait" horizontalDpi="300" verticalDpi="0" copies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P40"/>
  <sheetViews>
    <sheetView workbookViewId="0">
      <selection activeCell="O11" sqref="O11"/>
    </sheetView>
  </sheetViews>
  <sheetFormatPr defaultRowHeight="14.5" x14ac:dyDescent="0.35"/>
  <cols>
    <col min="1" max="1" width="5.26953125" bestFit="1" customWidth="1"/>
    <col min="2" max="2" width="9.26953125" bestFit="1" customWidth="1"/>
    <col min="3" max="3" width="9.7265625" bestFit="1" customWidth="1"/>
    <col min="4" max="4" width="8" bestFit="1" customWidth="1"/>
    <col min="5" max="5" width="5.81640625" bestFit="1" customWidth="1"/>
    <col min="6" max="6" width="15.81640625" bestFit="1" customWidth="1"/>
    <col min="7" max="7" width="5.453125" bestFit="1" customWidth="1"/>
    <col min="8" max="8" width="5.26953125" bestFit="1" customWidth="1"/>
    <col min="9" max="9" width="51.54296875" bestFit="1" customWidth="1"/>
    <col min="10" max="10" width="14.26953125" style="25" bestFit="1" customWidth="1"/>
    <col min="11" max="11" width="10.1796875" bestFit="1" customWidth="1"/>
    <col min="12" max="12" width="10.7265625" bestFit="1" customWidth="1"/>
    <col min="13" max="13" width="11.81640625" bestFit="1" customWidth="1"/>
    <col min="14" max="14" width="7" bestFit="1" customWidth="1"/>
    <col min="15" max="15" width="9" bestFit="1" customWidth="1"/>
    <col min="16" max="16" width="5.1796875" bestFit="1" customWidth="1"/>
  </cols>
  <sheetData>
    <row r="1" spans="1:16" x14ac:dyDescent="0.35">
      <c r="A1" t="s">
        <v>0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s="25" t="s">
        <v>1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</row>
    <row r="2" spans="1:16" x14ac:dyDescent="0.35">
      <c r="A2">
        <v>0</v>
      </c>
      <c r="B2">
        <v>63734</v>
      </c>
      <c r="C2">
        <v>7957</v>
      </c>
      <c r="D2">
        <v>7957</v>
      </c>
      <c r="E2">
        <v>0</v>
      </c>
      <c r="F2" t="s">
        <v>27</v>
      </c>
      <c r="G2" t="s">
        <v>28</v>
      </c>
      <c r="H2" t="s">
        <v>29</v>
      </c>
      <c r="I2" t="s">
        <v>30</v>
      </c>
      <c r="J2" s="25">
        <v>0</v>
      </c>
      <c r="K2">
        <v>0</v>
      </c>
      <c r="L2" t="s">
        <v>29</v>
      </c>
      <c r="M2">
        <v>0</v>
      </c>
      <c r="N2">
        <v>0</v>
      </c>
      <c r="O2">
        <v>0</v>
      </c>
      <c r="P2">
        <v>0</v>
      </c>
    </row>
    <row r="3" spans="1:16" x14ac:dyDescent="0.35">
      <c r="A3">
        <v>1</v>
      </c>
      <c r="B3">
        <v>69082</v>
      </c>
      <c r="C3">
        <v>5080035</v>
      </c>
      <c r="D3">
        <v>5080035</v>
      </c>
      <c r="E3">
        <v>1</v>
      </c>
      <c r="F3" t="s">
        <v>63</v>
      </c>
      <c r="G3" t="s">
        <v>64</v>
      </c>
      <c r="H3" t="s">
        <v>67</v>
      </c>
      <c r="I3" t="s">
        <v>68</v>
      </c>
      <c r="J3" s="25">
        <v>1001100</v>
      </c>
      <c r="K3">
        <v>930000</v>
      </c>
      <c r="L3" s="26">
        <v>44021</v>
      </c>
      <c r="M3">
        <v>3046</v>
      </c>
      <c r="N3">
        <v>2054</v>
      </c>
      <c r="O3">
        <v>1</v>
      </c>
      <c r="P3">
        <v>1962</v>
      </c>
    </row>
    <row r="4" spans="1:16" x14ac:dyDescent="0.35">
      <c r="A4">
        <v>2</v>
      </c>
      <c r="B4">
        <v>73874</v>
      </c>
      <c r="C4">
        <v>7957</v>
      </c>
      <c r="D4">
        <v>5162004</v>
      </c>
      <c r="E4">
        <v>2936</v>
      </c>
      <c r="F4" t="s">
        <v>27</v>
      </c>
      <c r="G4" t="s">
        <v>28</v>
      </c>
      <c r="H4">
        <v>2936</v>
      </c>
      <c r="I4" t="s">
        <v>31</v>
      </c>
      <c r="J4" s="25">
        <v>504600</v>
      </c>
      <c r="K4">
        <v>476000</v>
      </c>
      <c r="L4" s="26">
        <v>44277</v>
      </c>
      <c r="M4">
        <v>2081</v>
      </c>
      <c r="N4">
        <v>1431</v>
      </c>
      <c r="O4">
        <v>1</v>
      </c>
      <c r="P4">
        <v>1984</v>
      </c>
    </row>
    <row r="5" spans="1:16" x14ac:dyDescent="0.35">
      <c r="A5">
        <v>3</v>
      </c>
      <c r="B5">
        <v>74760</v>
      </c>
      <c r="C5">
        <v>5160032</v>
      </c>
      <c r="D5">
        <v>5160032</v>
      </c>
      <c r="E5">
        <v>514</v>
      </c>
      <c r="F5" t="s">
        <v>38</v>
      </c>
      <c r="G5" t="s">
        <v>39</v>
      </c>
      <c r="H5" t="s">
        <v>29</v>
      </c>
      <c r="I5" t="s">
        <v>61</v>
      </c>
      <c r="J5" s="25">
        <v>518700</v>
      </c>
      <c r="K5">
        <v>497500</v>
      </c>
      <c r="L5" s="26">
        <v>44021</v>
      </c>
      <c r="M5">
        <v>1840</v>
      </c>
      <c r="N5">
        <v>1324</v>
      </c>
      <c r="O5">
        <v>1</v>
      </c>
      <c r="P5">
        <v>1971</v>
      </c>
    </row>
    <row r="6" spans="1:16" x14ac:dyDescent="0.35">
      <c r="A6">
        <v>4</v>
      </c>
      <c r="B6">
        <v>75127</v>
      </c>
      <c r="C6">
        <v>6050006</v>
      </c>
      <c r="D6">
        <v>6050006</v>
      </c>
      <c r="E6">
        <v>626</v>
      </c>
      <c r="F6" t="s">
        <v>41</v>
      </c>
      <c r="G6" t="s">
        <v>28</v>
      </c>
      <c r="H6" t="s">
        <v>29</v>
      </c>
      <c r="I6" t="s">
        <v>50</v>
      </c>
      <c r="J6" s="25">
        <v>818300</v>
      </c>
      <c r="K6">
        <v>300000</v>
      </c>
      <c r="L6" s="26">
        <v>41921</v>
      </c>
      <c r="M6">
        <v>2043</v>
      </c>
      <c r="N6">
        <v>1349</v>
      </c>
      <c r="O6">
        <v>1</v>
      </c>
      <c r="P6">
        <v>1963</v>
      </c>
    </row>
    <row r="7" spans="1:16" x14ac:dyDescent="0.35">
      <c r="A7">
        <v>5</v>
      </c>
      <c r="B7">
        <v>75634</v>
      </c>
      <c r="C7">
        <v>8026</v>
      </c>
      <c r="D7">
        <v>8026</v>
      </c>
      <c r="E7">
        <v>0</v>
      </c>
      <c r="F7" t="s">
        <v>27</v>
      </c>
      <c r="G7" t="s">
        <v>28</v>
      </c>
      <c r="H7" t="s">
        <v>29</v>
      </c>
      <c r="I7" t="s">
        <v>30</v>
      </c>
      <c r="J7" s="25">
        <v>0</v>
      </c>
      <c r="K7">
        <v>0</v>
      </c>
      <c r="L7" t="s">
        <v>29</v>
      </c>
      <c r="M7">
        <v>0</v>
      </c>
      <c r="N7">
        <v>0</v>
      </c>
      <c r="O7">
        <v>0</v>
      </c>
      <c r="P7">
        <v>0</v>
      </c>
    </row>
    <row r="8" spans="1:16" x14ac:dyDescent="0.35">
      <c r="A8">
        <v>6</v>
      </c>
      <c r="B8">
        <v>76772</v>
      </c>
      <c r="C8">
        <v>7957</v>
      </c>
      <c r="D8">
        <v>5162003</v>
      </c>
      <c r="E8">
        <v>2934</v>
      </c>
      <c r="F8" t="s">
        <v>27</v>
      </c>
      <c r="G8" t="s">
        <v>28</v>
      </c>
      <c r="H8">
        <v>2934</v>
      </c>
      <c r="I8" t="s">
        <v>32</v>
      </c>
      <c r="J8" s="25">
        <v>505200</v>
      </c>
      <c r="K8">
        <v>476000</v>
      </c>
      <c r="L8" s="26">
        <v>44239</v>
      </c>
      <c r="M8">
        <v>2083</v>
      </c>
      <c r="N8">
        <v>1433</v>
      </c>
      <c r="O8">
        <v>1</v>
      </c>
      <c r="P8">
        <v>1984</v>
      </c>
    </row>
    <row r="9" spans="1:16" x14ac:dyDescent="0.35">
      <c r="A9">
        <v>7</v>
      </c>
      <c r="B9">
        <v>78251</v>
      </c>
      <c r="C9">
        <v>5080009</v>
      </c>
      <c r="D9">
        <v>5080009</v>
      </c>
      <c r="E9">
        <v>606</v>
      </c>
      <c r="F9" t="s">
        <v>41</v>
      </c>
      <c r="G9" t="s">
        <v>28</v>
      </c>
      <c r="H9" t="s">
        <v>29</v>
      </c>
      <c r="I9" t="s">
        <v>51</v>
      </c>
      <c r="J9" s="25">
        <v>883800</v>
      </c>
      <c r="K9">
        <v>661000</v>
      </c>
      <c r="L9" s="26">
        <v>44270</v>
      </c>
      <c r="M9">
        <v>3034</v>
      </c>
      <c r="N9">
        <v>1971</v>
      </c>
      <c r="O9">
        <v>1</v>
      </c>
      <c r="P9">
        <v>1968</v>
      </c>
    </row>
    <row r="10" spans="1:16" x14ac:dyDescent="0.35">
      <c r="A10">
        <v>8</v>
      </c>
      <c r="B10">
        <v>78812</v>
      </c>
      <c r="C10">
        <v>8026</v>
      </c>
      <c r="D10">
        <v>5092005</v>
      </c>
      <c r="E10">
        <v>3080</v>
      </c>
      <c r="F10" t="s">
        <v>27</v>
      </c>
      <c r="G10" t="s">
        <v>28</v>
      </c>
      <c r="H10">
        <v>5</v>
      </c>
      <c r="I10" t="s">
        <v>52</v>
      </c>
      <c r="J10" s="25">
        <v>787000</v>
      </c>
      <c r="K10">
        <v>100</v>
      </c>
      <c r="L10" s="26">
        <v>37970</v>
      </c>
      <c r="M10">
        <v>4771</v>
      </c>
      <c r="N10">
        <v>2979</v>
      </c>
      <c r="O10">
        <v>1</v>
      </c>
      <c r="P10">
        <v>1990</v>
      </c>
    </row>
    <row r="11" spans="1:16" x14ac:dyDescent="0.35">
      <c r="A11">
        <v>9</v>
      </c>
      <c r="B11">
        <v>81589</v>
      </c>
      <c r="C11">
        <v>6120002</v>
      </c>
      <c r="D11">
        <v>6120002</v>
      </c>
      <c r="E11">
        <v>567</v>
      </c>
      <c r="F11" t="s">
        <v>33</v>
      </c>
      <c r="G11" t="s">
        <v>34</v>
      </c>
      <c r="H11" t="s">
        <v>29</v>
      </c>
      <c r="I11" t="s">
        <v>35</v>
      </c>
      <c r="J11" s="25">
        <v>4308400</v>
      </c>
      <c r="K11">
        <v>150000</v>
      </c>
      <c r="L11" s="26">
        <v>30256</v>
      </c>
      <c r="M11">
        <v>14761</v>
      </c>
      <c r="N11">
        <v>14505</v>
      </c>
      <c r="O11" s="2">
        <v>1</v>
      </c>
      <c r="P11">
        <v>1984</v>
      </c>
    </row>
    <row r="12" spans="1:16" x14ac:dyDescent="0.35">
      <c r="A12">
        <v>10</v>
      </c>
      <c r="B12">
        <v>81692</v>
      </c>
      <c r="C12">
        <v>5160022</v>
      </c>
      <c r="D12">
        <v>5160022</v>
      </c>
      <c r="E12">
        <v>2922</v>
      </c>
      <c r="F12" t="s">
        <v>27</v>
      </c>
      <c r="G12" t="s">
        <v>28</v>
      </c>
      <c r="H12" t="s">
        <v>29</v>
      </c>
      <c r="I12" t="s">
        <v>47</v>
      </c>
      <c r="J12" s="25">
        <v>615000</v>
      </c>
      <c r="K12">
        <v>519000</v>
      </c>
      <c r="L12" s="26">
        <v>43246</v>
      </c>
      <c r="M12">
        <v>1496</v>
      </c>
      <c r="N12">
        <v>1056</v>
      </c>
      <c r="O12">
        <v>2</v>
      </c>
      <c r="P12">
        <v>1954</v>
      </c>
    </row>
    <row r="13" spans="1:16" x14ac:dyDescent="0.35">
      <c r="A13">
        <v>11</v>
      </c>
      <c r="B13">
        <v>82294</v>
      </c>
      <c r="C13">
        <v>5080038</v>
      </c>
      <c r="D13">
        <v>5080038</v>
      </c>
      <c r="E13">
        <v>605</v>
      </c>
      <c r="F13" t="s">
        <v>41</v>
      </c>
      <c r="G13" t="s">
        <v>28</v>
      </c>
      <c r="H13" t="s">
        <v>29</v>
      </c>
      <c r="I13" t="s">
        <v>62</v>
      </c>
      <c r="J13" s="25">
        <v>1101700</v>
      </c>
      <c r="K13">
        <v>850000</v>
      </c>
      <c r="L13" s="26">
        <v>39422</v>
      </c>
      <c r="M13">
        <v>3286</v>
      </c>
      <c r="N13">
        <v>2460</v>
      </c>
      <c r="O13">
        <v>1</v>
      </c>
      <c r="P13">
        <v>1963</v>
      </c>
    </row>
    <row r="14" spans="1:16" x14ac:dyDescent="0.35">
      <c r="A14">
        <v>12</v>
      </c>
      <c r="B14">
        <v>82296</v>
      </c>
      <c r="C14">
        <v>5160024</v>
      </c>
      <c r="D14">
        <v>5160024</v>
      </c>
      <c r="E14">
        <v>2912</v>
      </c>
      <c r="F14" t="s">
        <v>27</v>
      </c>
      <c r="G14" t="s">
        <v>28</v>
      </c>
      <c r="H14" t="s">
        <v>29</v>
      </c>
      <c r="I14" t="s">
        <v>69</v>
      </c>
      <c r="J14" s="25">
        <v>783500</v>
      </c>
      <c r="K14">
        <v>500000</v>
      </c>
      <c r="L14" s="26">
        <v>39401</v>
      </c>
      <c r="M14">
        <v>2146</v>
      </c>
      <c r="N14">
        <v>1693</v>
      </c>
      <c r="O14">
        <v>1</v>
      </c>
      <c r="P14">
        <v>1957</v>
      </c>
    </row>
    <row r="15" spans="1:16" x14ac:dyDescent="0.35">
      <c r="A15">
        <v>13</v>
      </c>
      <c r="B15">
        <v>83981</v>
      </c>
      <c r="C15">
        <v>5080001</v>
      </c>
      <c r="D15">
        <v>5080001</v>
      </c>
      <c r="E15">
        <v>614</v>
      </c>
      <c r="F15" t="s">
        <v>41</v>
      </c>
      <c r="G15" t="s">
        <v>28</v>
      </c>
      <c r="H15" t="s">
        <v>29</v>
      </c>
      <c r="I15" t="s">
        <v>53</v>
      </c>
      <c r="J15" s="25">
        <v>784600</v>
      </c>
      <c r="K15">
        <v>500000</v>
      </c>
      <c r="L15" s="26">
        <v>43220</v>
      </c>
      <c r="M15">
        <v>3122</v>
      </c>
      <c r="N15">
        <v>2132</v>
      </c>
      <c r="O15">
        <v>1</v>
      </c>
      <c r="P15">
        <v>1961</v>
      </c>
    </row>
    <row r="16" spans="1:16" x14ac:dyDescent="0.35">
      <c r="A16">
        <v>14</v>
      </c>
      <c r="B16">
        <v>87014</v>
      </c>
      <c r="C16">
        <v>5090052</v>
      </c>
      <c r="D16">
        <v>5090052</v>
      </c>
      <c r="E16">
        <v>2945</v>
      </c>
      <c r="F16" t="s">
        <v>36</v>
      </c>
      <c r="G16" t="s">
        <v>28</v>
      </c>
      <c r="H16" t="s">
        <v>29</v>
      </c>
      <c r="I16" t="s">
        <v>37</v>
      </c>
      <c r="J16" s="25">
        <v>529800</v>
      </c>
      <c r="K16">
        <v>100</v>
      </c>
      <c r="L16" s="26">
        <v>44089</v>
      </c>
      <c r="M16">
        <v>0</v>
      </c>
      <c r="N16">
        <v>0</v>
      </c>
      <c r="O16" s="2">
        <v>1</v>
      </c>
      <c r="P16">
        <v>0</v>
      </c>
    </row>
    <row r="17" spans="1:16" x14ac:dyDescent="0.35">
      <c r="A17">
        <v>15</v>
      </c>
      <c r="B17">
        <v>92500</v>
      </c>
      <c r="C17">
        <v>8026</v>
      </c>
      <c r="D17">
        <v>5092002</v>
      </c>
      <c r="E17">
        <v>3020</v>
      </c>
      <c r="F17" t="s">
        <v>27</v>
      </c>
      <c r="G17" t="s">
        <v>28</v>
      </c>
      <c r="H17">
        <v>2</v>
      </c>
      <c r="I17" t="s">
        <v>54</v>
      </c>
      <c r="J17" s="25">
        <v>788800</v>
      </c>
      <c r="K17">
        <v>100</v>
      </c>
      <c r="L17" s="26">
        <v>44648</v>
      </c>
      <c r="M17">
        <v>4306</v>
      </c>
      <c r="N17">
        <v>3310</v>
      </c>
      <c r="O17">
        <v>1</v>
      </c>
      <c r="P17">
        <v>1997</v>
      </c>
    </row>
    <row r="18" spans="1:16" x14ac:dyDescent="0.35">
      <c r="A18">
        <v>16</v>
      </c>
      <c r="B18">
        <v>93073</v>
      </c>
      <c r="C18">
        <v>5080013</v>
      </c>
      <c r="D18">
        <v>5080013</v>
      </c>
      <c r="E18">
        <v>602</v>
      </c>
      <c r="F18" t="s">
        <v>41</v>
      </c>
      <c r="G18" t="s">
        <v>28</v>
      </c>
      <c r="H18" t="s">
        <v>29</v>
      </c>
      <c r="I18" t="s">
        <v>48</v>
      </c>
      <c r="J18" s="25">
        <v>876800</v>
      </c>
      <c r="K18">
        <v>488000</v>
      </c>
      <c r="L18" s="26">
        <v>40567</v>
      </c>
      <c r="M18">
        <v>2890</v>
      </c>
      <c r="N18">
        <v>1796</v>
      </c>
      <c r="O18">
        <v>1</v>
      </c>
      <c r="P18">
        <v>1961</v>
      </c>
    </row>
    <row r="19" spans="1:16" x14ac:dyDescent="0.35">
      <c r="A19">
        <v>17</v>
      </c>
      <c r="B19">
        <v>93074</v>
      </c>
      <c r="C19">
        <v>5080044</v>
      </c>
      <c r="D19">
        <v>5080044</v>
      </c>
      <c r="E19">
        <v>613</v>
      </c>
      <c r="F19" t="s">
        <v>41</v>
      </c>
      <c r="G19" t="s">
        <v>28</v>
      </c>
      <c r="H19" t="s">
        <v>29</v>
      </c>
      <c r="I19" t="s">
        <v>70</v>
      </c>
      <c r="J19" s="25">
        <v>975500</v>
      </c>
      <c r="K19">
        <v>650000</v>
      </c>
      <c r="L19" s="26">
        <v>43966</v>
      </c>
      <c r="M19">
        <v>2888</v>
      </c>
      <c r="N19">
        <v>1871</v>
      </c>
      <c r="O19">
        <v>1</v>
      </c>
      <c r="P19">
        <v>1967</v>
      </c>
    </row>
    <row r="20" spans="1:16" x14ac:dyDescent="0.35">
      <c r="A20">
        <v>18</v>
      </c>
      <c r="B20">
        <v>93690</v>
      </c>
      <c r="C20">
        <v>5080017</v>
      </c>
      <c r="D20">
        <v>5080017</v>
      </c>
      <c r="E20">
        <v>500</v>
      </c>
      <c r="F20" t="s">
        <v>41</v>
      </c>
      <c r="G20" t="s">
        <v>28</v>
      </c>
      <c r="H20" t="s">
        <v>29</v>
      </c>
      <c r="I20" t="s">
        <v>55</v>
      </c>
      <c r="J20" s="25">
        <v>2163500</v>
      </c>
      <c r="K20">
        <v>1650000</v>
      </c>
      <c r="L20" s="26">
        <v>44522</v>
      </c>
      <c r="M20">
        <v>6683</v>
      </c>
      <c r="N20">
        <v>3948</v>
      </c>
      <c r="O20">
        <v>1</v>
      </c>
      <c r="P20">
        <v>2021</v>
      </c>
    </row>
    <row r="21" spans="1:16" x14ac:dyDescent="0.35">
      <c r="A21">
        <v>19</v>
      </c>
      <c r="B21">
        <v>93694</v>
      </c>
      <c r="C21">
        <v>5090050</v>
      </c>
      <c r="D21">
        <v>5090050</v>
      </c>
      <c r="E21">
        <v>621</v>
      </c>
      <c r="F21" t="s">
        <v>38</v>
      </c>
      <c r="G21" t="s">
        <v>39</v>
      </c>
      <c r="H21" t="s">
        <v>29</v>
      </c>
      <c r="I21" t="s">
        <v>40</v>
      </c>
      <c r="J21" s="25">
        <v>579600</v>
      </c>
      <c r="K21">
        <v>100</v>
      </c>
      <c r="L21" s="26">
        <v>44978</v>
      </c>
      <c r="M21">
        <v>4902</v>
      </c>
      <c r="N21">
        <v>3237</v>
      </c>
      <c r="O21">
        <v>1</v>
      </c>
      <c r="P21">
        <v>2022</v>
      </c>
    </row>
    <row r="22" spans="1:16" x14ac:dyDescent="0.35">
      <c r="A22">
        <v>20</v>
      </c>
      <c r="B22">
        <v>93696</v>
      </c>
      <c r="C22">
        <v>5080034</v>
      </c>
      <c r="D22">
        <v>5080034</v>
      </c>
      <c r="E22">
        <v>599</v>
      </c>
      <c r="F22" t="s">
        <v>41</v>
      </c>
      <c r="G22" t="s">
        <v>28</v>
      </c>
      <c r="H22" t="s">
        <v>29</v>
      </c>
      <c r="I22" t="s">
        <v>71</v>
      </c>
      <c r="J22" s="25">
        <v>743100</v>
      </c>
      <c r="K22">
        <v>510000</v>
      </c>
      <c r="L22" s="26">
        <v>43644</v>
      </c>
      <c r="M22">
        <v>2541</v>
      </c>
      <c r="N22">
        <v>1820</v>
      </c>
      <c r="O22">
        <v>1</v>
      </c>
      <c r="P22">
        <v>1969</v>
      </c>
    </row>
    <row r="23" spans="1:16" x14ac:dyDescent="0.35">
      <c r="A23">
        <v>21</v>
      </c>
      <c r="B23">
        <v>94539</v>
      </c>
      <c r="C23">
        <v>5080016</v>
      </c>
      <c r="D23">
        <v>5080016</v>
      </c>
      <c r="E23">
        <v>550</v>
      </c>
      <c r="F23" t="s">
        <v>41</v>
      </c>
      <c r="G23" t="s">
        <v>28</v>
      </c>
      <c r="H23" t="s">
        <v>29</v>
      </c>
      <c r="I23" t="s">
        <v>49</v>
      </c>
      <c r="J23" s="25">
        <v>2202900</v>
      </c>
      <c r="K23">
        <v>2175000</v>
      </c>
      <c r="L23" s="26">
        <v>44307</v>
      </c>
      <c r="M23">
        <v>6699</v>
      </c>
      <c r="N23">
        <v>3562</v>
      </c>
      <c r="O23">
        <v>1</v>
      </c>
      <c r="P23">
        <v>2020</v>
      </c>
    </row>
    <row r="24" spans="1:16" x14ac:dyDescent="0.35">
      <c r="A24">
        <v>22</v>
      </c>
      <c r="B24">
        <v>95097</v>
      </c>
      <c r="C24">
        <v>5080015</v>
      </c>
      <c r="D24">
        <v>5080015</v>
      </c>
      <c r="E24">
        <v>600</v>
      </c>
      <c r="F24" t="s">
        <v>41</v>
      </c>
      <c r="G24" t="s">
        <v>28</v>
      </c>
      <c r="H24" t="s">
        <v>29</v>
      </c>
      <c r="I24" t="s">
        <v>42</v>
      </c>
      <c r="J24" s="25">
        <v>784000</v>
      </c>
      <c r="K24">
        <v>1083500</v>
      </c>
      <c r="L24" s="26">
        <v>44740</v>
      </c>
      <c r="M24">
        <v>2178</v>
      </c>
      <c r="N24">
        <v>1483</v>
      </c>
      <c r="O24">
        <v>1</v>
      </c>
      <c r="P24">
        <v>1960</v>
      </c>
    </row>
    <row r="25" spans="1:16" x14ac:dyDescent="0.35">
      <c r="A25">
        <v>23</v>
      </c>
      <c r="B25">
        <v>95100</v>
      </c>
      <c r="C25">
        <v>5080042</v>
      </c>
      <c r="D25">
        <v>5080042</v>
      </c>
      <c r="E25">
        <v>611</v>
      </c>
      <c r="F25" t="s">
        <v>41</v>
      </c>
      <c r="G25" t="s">
        <v>28</v>
      </c>
      <c r="H25" t="s">
        <v>29</v>
      </c>
      <c r="I25" t="s">
        <v>72</v>
      </c>
      <c r="J25" s="25">
        <v>1130100</v>
      </c>
      <c r="K25">
        <v>285000</v>
      </c>
      <c r="L25" s="26">
        <v>33536</v>
      </c>
      <c r="M25">
        <v>3234</v>
      </c>
      <c r="N25">
        <v>2481</v>
      </c>
      <c r="O25">
        <v>1</v>
      </c>
      <c r="P25">
        <v>1960</v>
      </c>
    </row>
    <row r="26" spans="1:16" x14ac:dyDescent="0.35">
      <c r="A26">
        <v>24</v>
      </c>
      <c r="B26">
        <v>95662</v>
      </c>
      <c r="C26">
        <v>5080033</v>
      </c>
      <c r="D26">
        <v>5080033</v>
      </c>
      <c r="E26">
        <v>1</v>
      </c>
      <c r="F26" t="s">
        <v>63</v>
      </c>
      <c r="G26" t="s">
        <v>64</v>
      </c>
      <c r="H26" t="s">
        <v>29</v>
      </c>
      <c r="I26" t="s">
        <v>65</v>
      </c>
      <c r="J26" s="25">
        <v>1291500</v>
      </c>
      <c r="K26">
        <v>100</v>
      </c>
      <c r="L26" s="26">
        <v>39729</v>
      </c>
      <c r="M26">
        <v>5401</v>
      </c>
      <c r="N26">
        <v>3098</v>
      </c>
      <c r="O26">
        <v>1</v>
      </c>
      <c r="P26">
        <v>1960</v>
      </c>
    </row>
    <row r="27" spans="1:16" x14ac:dyDescent="0.35">
      <c r="A27">
        <v>25</v>
      </c>
      <c r="B27">
        <v>96129</v>
      </c>
      <c r="C27">
        <v>8026</v>
      </c>
      <c r="D27">
        <v>5092001</v>
      </c>
      <c r="E27">
        <v>3030</v>
      </c>
      <c r="F27" t="s">
        <v>27</v>
      </c>
      <c r="G27" t="s">
        <v>28</v>
      </c>
      <c r="H27">
        <v>1</v>
      </c>
      <c r="I27" t="s">
        <v>56</v>
      </c>
      <c r="J27" s="25">
        <v>897300</v>
      </c>
      <c r="K27">
        <v>900000</v>
      </c>
      <c r="L27" s="26">
        <v>43004</v>
      </c>
      <c r="M27">
        <v>4771</v>
      </c>
      <c r="N27">
        <v>2886</v>
      </c>
      <c r="O27">
        <v>1</v>
      </c>
      <c r="P27">
        <v>1993</v>
      </c>
    </row>
    <row r="28" spans="1:16" x14ac:dyDescent="0.35">
      <c r="A28">
        <v>26</v>
      </c>
      <c r="B28">
        <v>96704</v>
      </c>
      <c r="C28">
        <v>7957</v>
      </c>
      <c r="D28">
        <v>5162001</v>
      </c>
      <c r="E28">
        <v>2930</v>
      </c>
      <c r="F28" t="s">
        <v>27</v>
      </c>
      <c r="G28" t="s">
        <v>28</v>
      </c>
      <c r="H28">
        <v>2930</v>
      </c>
      <c r="I28" t="s">
        <v>43</v>
      </c>
      <c r="J28" s="25">
        <v>510200</v>
      </c>
      <c r="K28">
        <v>470000</v>
      </c>
      <c r="L28" s="26">
        <v>44131</v>
      </c>
      <c r="M28">
        <v>2101</v>
      </c>
      <c r="N28">
        <v>1451</v>
      </c>
      <c r="O28">
        <v>1</v>
      </c>
      <c r="P28">
        <v>1984</v>
      </c>
    </row>
    <row r="29" spans="1:16" x14ac:dyDescent="0.35">
      <c r="A29">
        <v>27</v>
      </c>
      <c r="B29">
        <v>96705</v>
      </c>
      <c r="C29">
        <v>5160027</v>
      </c>
      <c r="D29">
        <v>5160027</v>
      </c>
      <c r="E29">
        <v>521</v>
      </c>
      <c r="F29" t="s">
        <v>38</v>
      </c>
      <c r="G29" t="s">
        <v>39</v>
      </c>
      <c r="H29" t="s">
        <v>29</v>
      </c>
      <c r="I29" t="s">
        <v>73</v>
      </c>
      <c r="J29" s="25">
        <v>549300</v>
      </c>
      <c r="K29">
        <v>556500</v>
      </c>
      <c r="L29" s="26">
        <v>44278</v>
      </c>
      <c r="M29">
        <v>0</v>
      </c>
      <c r="N29">
        <v>0</v>
      </c>
      <c r="O29" s="2">
        <v>1</v>
      </c>
      <c r="P29">
        <v>0</v>
      </c>
    </row>
    <row r="30" spans="1:16" x14ac:dyDescent="0.35">
      <c r="A30">
        <v>28</v>
      </c>
      <c r="B30">
        <v>98128</v>
      </c>
      <c r="C30">
        <v>6050008</v>
      </c>
      <c r="D30">
        <v>6050008</v>
      </c>
      <c r="E30">
        <v>622</v>
      </c>
      <c r="F30" t="s">
        <v>41</v>
      </c>
      <c r="G30" t="s">
        <v>28</v>
      </c>
      <c r="H30" t="s">
        <v>29</v>
      </c>
      <c r="I30" t="s">
        <v>74</v>
      </c>
      <c r="J30" s="25">
        <v>1432200</v>
      </c>
      <c r="K30">
        <v>1139000</v>
      </c>
      <c r="L30" s="26">
        <v>44250</v>
      </c>
      <c r="M30">
        <v>6571</v>
      </c>
      <c r="N30">
        <v>3564</v>
      </c>
      <c r="O30">
        <v>1</v>
      </c>
      <c r="P30">
        <v>1992</v>
      </c>
    </row>
    <row r="31" spans="1:16" x14ac:dyDescent="0.35">
      <c r="A31">
        <v>29</v>
      </c>
      <c r="B31">
        <v>100772</v>
      </c>
      <c r="C31">
        <v>5080011</v>
      </c>
      <c r="D31">
        <v>5080011</v>
      </c>
      <c r="E31">
        <v>604</v>
      </c>
      <c r="F31" t="s">
        <v>41</v>
      </c>
      <c r="G31" t="s">
        <v>28</v>
      </c>
      <c r="H31" t="s">
        <v>29</v>
      </c>
      <c r="I31" t="s">
        <v>44</v>
      </c>
      <c r="J31" s="25">
        <v>948500</v>
      </c>
      <c r="K31">
        <v>550000</v>
      </c>
      <c r="L31" s="26">
        <v>42968</v>
      </c>
      <c r="M31">
        <v>3066</v>
      </c>
      <c r="N31">
        <v>2096</v>
      </c>
      <c r="O31">
        <v>1</v>
      </c>
      <c r="P31">
        <v>1960</v>
      </c>
    </row>
    <row r="32" spans="1:16" x14ac:dyDescent="0.35">
      <c r="A32">
        <v>30</v>
      </c>
      <c r="B32">
        <v>101329</v>
      </c>
      <c r="C32">
        <v>7957</v>
      </c>
      <c r="D32">
        <v>5162002</v>
      </c>
      <c r="E32">
        <v>2932</v>
      </c>
      <c r="F32" t="s">
        <v>27</v>
      </c>
      <c r="G32" t="s">
        <v>28</v>
      </c>
      <c r="H32">
        <v>2932</v>
      </c>
      <c r="I32" t="s">
        <v>45</v>
      </c>
      <c r="J32" s="25">
        <v>508900</v>
      </c>
      <c r="K32">
        <v>470000</v>
      </c>
      <c r="L32" s="26">
        <v>44096</v>
      </c>
      <c r="M32">
        <v>2095</v>
      </c>
      <c r="N32">
        <v>1445</v>
      </c>
      <c r="O32">
        <v>1</v>
      </c>
      <c r="P32">
        <v>1984</v>
      </c>
    </row>
    <row r="33" spans="1:16" x14ac:dyDescent="0.35">
      <c r="A33">
        <v>31</v>
      </c>
      <c r="B33">
        <v>105141</v>
      </c>
      <c r="C33">
        <v>8026</v>
      </c>
      <c r="D33">
        <v>5092004</v>
      </c>
      <c r="E33">
        <v>3060</v>
      </c>
      <c r="F33" t="s">
        <v>27</v>
      </c>
      <c r="G33" t="s">
        <v>28</v>
      </c>
      <c r="H33">
        <v>4</v>
      </c>
      <c r="I33" t="s">
        <v>57</v>
      </c>
      <c r="J33" s="25">
        <v>785100</v>
      </c>
      <c r="K33">
        <v>463000</v>
      </c>
      <c r="L33" s="26">
        <v>35902</v>
      </c>
      <c r="M33">
        <v>4771</v>
      </c>
      <c r="N33">
        <v>2979</v>
      </c>
      <c r="O33">
        <v>1</v>
      </c>
      <c r="P33">
        <v>1990</v>
      </c>
    </row>
    <row r="34" spans="1:16" x14ac:dyDescent="0.35">
      <c r="A34">
        <v>32</v>
      </c>
      <c r="B34">
        <v>105151</v>
      </c>
      <c r="C34">
        <v>8026</v>
      </c>
      <c r="D34">
        <v>5092003</v>
      </c>
      <c r="E34">
        <v>3040</v>
      </c>
      <c r="F34" t="s">
        <v>27</v>
      </c>
      <c r="G34" t="s">
        <v>28</v>
      </c>
      <c r="H34">
        <v>3</v>
      </c>
      <c r="I34" t="s">
        <v>58</v>
      </c>
      <c r="J34" s="25">
        <v>810300</v>
      </c>
      <c r="K34">
        <v>540000</v>
      </c>
      <c r="L34" s="26">
        <v>36341</v>
      </c>
      <c r="M34">
        <v>5210</v>
      </c>
      <c r="N34">
        <v>3009</v>
      </c>
      <c r="O34">
        <v>1</v>
      </c>
      <c r="P34">
        <v>1995</v>
      </c>
    </row>
    <row r="35" spans="1:16" x14ac:dyDescent="0.35">
      <c r="A35">
        <v>33</v>
      </c>
      <c r="B35">
        <v>105224</v>
      </c>
      <c r="C35">
        <v>6050010</v>
      </c>
      <c r="D35">
        <v>6050010</v>
      </c>
      <c r="E35">
        <v>618</v>
      </c>
      <c r="F35" t="s">
        <v>41</v>
      </c>
      <c r="G35" t="s">
        <v>28</v>
      </c>
      <c r="H35" t="s">
        <v>29</v>
      </c>
      <c r="I35" t="s">
        <v>75</v>
      </c>
      <c r="J35" s="25">
        <v>1004900</v>
      </c>
      <c r="K35">
        <v>235000</v>
      </c>
      <c r="L35" s="26">
        <v>35905</v>
      </c>
      <c r="M35">
        <v>3822</v>
      </c>
      <c r="N35">
        <v>3220</v>
      </c>
      <c r="O35">
        <v>1</v>
      </c>
      <c r="P35">
        <v>1965</v>
      </c>
    </row>
    <row r="36" spans="1:16" x14ac:dyDescent="0.35">
      <c r="A36">
        <v>34</v>
      </c>
      <c r="B36">
        <v>113669</v>
      </c>
      <c r="C36">
        <v>5080007</v>
      </c>
      <c r="D36">
        <v>5080007</v>
      </c>
      <c r="E36">
        <v>608</v>
      </c>
      <c r="F36" t="s">
        <v>41</v>
      </c>
      <c r="G36" t="s">
        <v>28</v>
      </c>
      <c r="H36" t="s">
        <v>29</v>
      </c>
      <c r="I36" t="s">
        <v>59</v>
      </c>
      <c r="J36" s="25">
        <v>954800</v>
      </c>
      <c r="K36">
        <v>550000</v>
      </c>
      <c r="L36" s="26">
        <v>42307</v>
      </c>
      <c r="M36">
        <v>2794</v>
      </c>
      <c r="N36">
        <v>2272</v>
      </c>
      <c r="O36">
        <v>1</v>
      </c>
      <c r="P36">
        <v>1973</v>
      </c>
    </row>
    <row r="37" spans="1:16" x14ac:dyDescent="0.35">
      <c r="A37">
        <v>35</v>
      </c>
      <c r="B37">
        <v>115422</v>
      </c>
      <c r="C37">
        <v>5080005</v>
      </c>
      <c r="D37">
        <v>5080005</v>
      </c>
      <c r="E37">
        <v>610</v>
      </c>
      <c r="F37" t="s">
        <v>41</v>
      </c>
      <c r="G37" t="s">
        <v>28</v>
      </c>
      <c r="H37" t="s">
        <v>29</v>
      </c>
      <c r="I37" t="s">
        <v>46</v>
      </c>
      <c r="J37" s="25">
        <v>719200</v>
      </c>
      <c r="K37">
        <v>485000</v>
      </c>
      <c r="L37" s="26">
        <v>39573</v>
      </c>
      <c r="M37">
        <v>3235</v>
      </c>
      <c r="N37">
        <v>2197</v>
      </c>
      <c r="O37">
        <v>1</v>
      </c>
      <c r="P37">
        <v>1960</v>
      </c>
    </row>
    <row r="38" spans="1:16" x14ac:dyDescent="0.35">
      <c r="A38">
        <v>36</v>
      </c>
      <c r="B38">
        <v>116584</v>
      </c>
      <c r="C38">
        <v>5080037</v>
      </c>
      <c r="D38">
        <v>5080037</v>
      </c>
      <c r="E38">
        <v>603</v>
      </c>
      <c r="F38" t="s">
        <v>41</v>
      </c>
      <c r="G38" t="s">
        <v>28</v>
      </c>
      <c r="H38" t="s">
        <v>29</v>
      </c>
      <c r="I38" t="s">
        <v>60</v>
      </c>
      <c r="J38" s="25">
        <v>1801300</v>
      </c>
      <c r="K38">
        <v>350000</v>
      </c>
      <c r="L38" s="26">
        <v>40662</v>
      </c>
      <c r="M38">
        <v>7026</v>
      </c>
      <c r="N38">
        <v>3413</v>
      </c>
      <c r="O38">
        <v>1</v>
      </c>
      <c r="P38">
        <v>2013</v>
      </c>
    </row>
    <row r="39" spans="1:16" x14ac:dyDescent="0.35">
      <c r="A39">
        <v>37</v>
      </c>
      <c r="B39">
        <v>116649</v>
      </c>
      <c r="C39">
        <v>5090041</v>
      </c>
      <c r="D39">
        <v>5090041</v>
      </c>
      <c r="E39">
        <v>580</v>
      </c>
      <c r="F39" t="s">
        <v>38</v>
      </c>
      <c r="G39" t="s">
        <v>39</v>
      </c>
      <c r="H39" t="s">
        <v>29</v>
      </c>
      <c r="I39" t="s">
        <v>66</v>
      </c>
      <c r="J39" s="25">
        <v>1052600</v>
      </c>
      <c r="K39">
        <v>100</v>
      </c>
      <c r="L39" s="26">
        <v>44233</v>
      </c>
      <c r="M39">
        <v>1631</v>
      </c>
      <c r="N39">
        <v>1203</v>
      </c>
      <c r="O39">
        <v>1</v>
      </c>
      <c r="P39">
        <v>1959</v>
      </c>
    </row>
    <row r="40" spans="1:16" x14ac:dyDescent="0.35">
      <c r="J40" s="25">
        <f>SUM(J2:J39)</f>
        <v>36652100</v>
      </c>
      <c r="O40">
        <f>SUM(O2:O39)</f>
        <v>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P29"/>
  <sheetViews>
    <sheetView workbookViewId="0">
      <selection sqref="A1:XFD1048576"/>
    </sheetView>
  </sheetViews>
  <sheetFormatPr defaultRowHeight="14.5" x14ac:dyDescent="0.35"/>
  <cols>
    <col min="1" max="1" width="5.26953125" bestFit="1" customWidth="1"/>
    <col min="2" max="2" width="9.26953125" bestFit="1" customWidth="1"/>
    <col min="3" max="3" width="9.7265625" bestFit="1" customWidth="1"/>
    <col min="4" max="4" width="8" bestFit="1" customWidth="1"/>
    <col min="5" max="5" width="5.81640625" bestFit="1" customWidth="1"/>
    <col min="6" max="6" width="15.81640625" bestFit="1" customWidth="1"/>
    <col min="7" max="7" width="5.453125" bestFit="1" customWidth="1"/>
    <col min="8" max="8" width="5.26953125" bestFit="1" customWidth="1"/>
    <col min="9" max="9" width="51.54296875" bestFit="1" customWidth="1"/>
    <col min="10" max="10" width="15.26953125" style="1" bestFit="1" customWidth="1"/>
    <col min="11" max="11" width="10.1796875" bestFit="1" customWidth="1"/>
    <col min="12" max="12" width="10.7265625" bestFit="1" customWidth="1"/>
    <col min="13" max="13" width="11.81640625" bestFit="1" customWidth="1"/>
    <col min="14" max="14" width="7" bestFit="1" customWidth="1"/>
    <col min="15" max="15" width="9" bestFit="1" customWidth="1"/>
    <col min="16" max="16" width="5.1796875" bestFit="1" customWidth="1"/>
  </cols>
  <sheetData>
    <row r="1" spans="1:16" x14ac:dyDescent="0.35">
      <c r="A1" t="s">
        <v>0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s="1" t="s">
        <v>1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</row>
    <row r="2" spans="1:16" x14ac:dyDescent="0.35">
      <c r="A2">
        <v>0</v>
      </c>
      <c r="B2">
        <v>63734</v>
      </c>
      <c r="C2">
        <v>7957</v>
      </c>
      <c r="D2">
        <v>7957</v>
      </c>
      <c r="E2">
        <v>0</v>
      </c>
      <c r="F2" t="s">
        <v>27</v>
      </c>
      <c r="G2" t="s">
        <v>28</v>
      </c>
      <c r="H2" t="s">
        <v>29</v>
      </c>
      <c r="I2" t="s">
        <v>30</v>
      </c>
      <c r="J2" s="1">
        <v>0</v>
      </c>
      <c r="K2">
        <v>0</v>
      </c>
      <c r="L2" t="s">
        <v>29</v>
      </c>
      <c r="M2">
        <v>0</v>
      </c>
      <c r="N2">
        <v>0</v>
      </c>
      <c r="O2">
        <v>0</v>
      </c>
      <c r="P2">
        <v>0</v>
      </c>
    </row>
    <row r="3" spans="1:16" x14ac:dyDescent="0.35">
      <c r="A3">
        <v>1</v>
      </c>
      <c r="B3">
        <v>73874</v>
      </c>
      <c r="C3">
        <v>7957</v>
      </c>
      <c r="D3">
        <v>5162004</v>
      </c>
      <c r="E3">
        <v>2936</v>
      </c>
      <c r="F3" t="s">
        <v>27</v>
      </c>
      <c r="G3" t="s">
        <v>28</v>
      </c>
      <c r="H3">
        <v>2936</v>
      </c>
      <c r="I3" t="s">
        <v>31</v>
      </c>
      <c r="J3" s="1">
        <v>504600</v>
      </c>
      <c r="K3">
        <v>476000</v>
      </c>
      <c r="L3" s="26">
        <v>44277</v>
      </c>
      <c r="M3">
        <v>2081</v>
      </c>
      <c r="N3">
        <v>1431</v>
      </c>
      <c r="O3">
        <v>1</v>
      </c>
      <c r="P3">
        <v>1984</v>
      </c>
    </row>
    <row r="4" spans="1:16" x14ac:dyDescent="0.35">
      <c r="A4">
        <v>2</v>
      </c>
      <c r="B4">
        <v>75127</v>
      </c>
      <c r="C4">
        <v>6050006</v>
      </c>
      <c r="D4">
        <v>6050006</v>
      </c>
      <c r="E4">
        <v>626</v>
      </c>
      <c r="F4" t="s">
        <v>41</v>
      </c>
      <c r="G4" t="s">
        <v>28</v>
      </c>
      <c r="H4" t="s">
        <v>29</v>
      </c>
      <c r="I4" t="s">
        <v>50</v>
      </c>
      <c r="J4" s="1">
        <v>818300</v>
      </c>
      <c r="K4">
        <v>300000</v>
      </c>
      <c r="L4" s="26">
        <v>41921</v>
      </c>
      <c r="M4">
        <v>2043</v>
      </c>
      <c r="N4">
        <v>1349</v>
      </c>
      <c r="O4">
        <v>1</v>
      </c>
      <c r="P4">
        <v>1963</v>
      </c>
    </row>
    <row r="5" spans="1:16" x14ac:dyDescent="0.35">
      <c r="A5">
        <v>3</v>
      </c>
      <c r="B5">
        <v>75634</v>
      </c>
      <c r="C5">
        <v>8026</v>
      </c>
      <c r="D5">
        <v>8026</v>
      </c>
      <c r="E5">
        <v>0</v>
      </c>
      <c r="F5" t="s">
        <v>27</v>
      </c>
      <c r="G5" t="s">
        <v>28</v>
      </c>
      <c r="H5" t="s">
        <v>29</v>
      </c>
      <c r="I5" t="s">
        <v>30</v>
      </c>
      <c r="J5" s="1">
        <v>0</v>
      </c>
      <c r="K5">
        <v>0</v>
      </c>
      <c r="L5" t="s">
        <v>29</v>
      </c>
      <c r="M5">
        <v>0</v>
      </c>
      <c r="N5">
        <v>0</v>
      </c>
      <c r="O5">
        <v>0</v>
      </c>
      <c r="P5">
        <v>0</v>
      </c>
    </row>
    <row r="6" spans="1:16" x14ac:dyDescent="0.35">
      <c r="A6">
        <v>4</v>
      </c>
      <c r="B6">
        <v>76772</v>
      </c>
      <c r="C6">
        <v>7957</v>
      </c>
      <c r="D6">
        <v>5162003</v>
      </c>
      <c r="E6">
        <v>2934</v>
      </c>
      <c r="F6" t="s">
        <v>27</v>
      </c>
      <c r="G6" t="s">
        <v>28</v>
      </c>
      <c r="H6">
        <v>2934</v>
      </c>
      <c r="I6" t="s">
        <v>32</v>
      </c>
      <c r="J6" s="1">
        <v>505200</v>
      </c>
      <c r="K6">
        <v>476000</v>
      </c>
      <c r="L6" s="26">
        <v>44239</v>
      </c>
      <c r="M6">
        <v>2083</v>
      </c>
      <c r="N6">
        <v>1433</v>
      </c>
      <c r="O6">
        <v>1</v>
      </c>
      <c r="P6">
        <v>1984</v>
      </c>
    </row>
    <row r="7" spans="1:16" x14ac:dyDescent="0.35">
      <c r="A7">
        <v>5</v>
      </c>
      <c r="B7">
        <v>78251</v>
      </c>
      <c r="C7">
        <v>5080009</v>
      </c>
      <c r="D7">
        <v>5080009</v>
      </c>
      <c r="E7">
        <v>606</v>
      </c>
      <c r="F7" t="s">
        <v>41</v>
      </c>
      <c r="G7" t="s">
        <v>28</v>
      </c>
      <c r="H7" t="s">
        <v>29</v>
      </c>
      <c r="I7" t="s">
        <v>51</v>
      </c>
      <c r="J7" s="1">
        <v>883800</v>
      </c>
      <c r="K7">
        <v>661000</v>
      </c>
      <c r="L7" s="26">
        <v>44270</v>
      </c>
      <c r="M7">
        <v>3034</v>
      </c>
      <c r="N7">
        <v>1971</v>
      </c>
      <c r="O7">
        <v>1</v>
      </c>
      <c r="P7">
        <v>1968</v>
      </c>
    </row>
    <row r="8" spans="1:16" x14ac:dyDescent="0.35">
      <c r="A8">
        <v>6</v>
      </c>
      <c r="B8">
        <v>78811</v>
      </c>
      <c r="C8">
        <v>5160017</v>
      </c>
      <c r="D8">
        <v>5160017</v>
      </c>
      <c r="E8">
        <v>2944</v>
      </c>
      <c r="F8" t="s">
        <v>27</v>
      </c>
      <c r="G8" t="s">
        <v>28</v>
      </c>
      <c r="H8" t="s">
        <v>29</v>
      </c>
      <c r="I8" t="s">
        <v>103</v>
      </c>
      <c r="J8" s="1">
        <v>665700</v>
      </c>
      <c r="K8">
        <v>100</v>
      </c>
      <c r="L8" s="26">
        <v>44089</v>
      </c>
      <c r="M8">
        <v>0</v>
      </c>
      <c r="N8">
        <v>0</v>
      </c>
      <c r="O8">
        <v>1</v>
      </c>
      <c r="P8">
        <v>0</v>
      </c>
    </row>
    <row r="9" spans="1:16" x14ac:dyDescent="0.35">
      <c r="A9">
        <v>7</v>
      </c>
      <c r="B9">
        <v>78812</v>
      </c>
      <c r="C9">
        <v>8026</v>
      </c>
      <c r="D9">
        <v>5092005</v>
      </c>
      <c r="E9">
        <v>3080</v>
      </c>
      <c r="F9" t="s">
        <v>27</v>
      </c>
      <c r="G9" t="s">
        <v>28</v>
      </c>
      <c r="H9">
        <v>5</v>
      </c>
      <c r="I9" t="s">
        <v>52</v>
      </c>
      <c r="J9" s="1">
        <v>787000</v>
      </c>
      <c r="K9">
        <v>100</v>
      </c>
      <c r="L9" s="26">
        <v>37970</v>
      </c>
      <c r="M9">
        <v>4771</v>
      </c>
      <c r="N9">
        <v>2979</v>
      </c>
      <c r="O9">
        <v>1</v>
      </c>
      <c r="P9">
        <v>1990</v>
      </c>
    </row>
    <row r="10" spans="1:16" x14ac:dyDescent="0.35">
      <c r="A10">
        <v>8</v>
      </c>
      <c r="B10">
        <v>81589</v>
      </c>
      <c r="C10">
        <v>6120002</v>
      </c>
      <c r="D10">
        <v>6120002</v>
      </c>
      <c r="E10">
        <v>567</v>
      </c>
      <c r="F10" t="s">
        <v>33</v>
      </c>
      <c r="G10" t="s">
        <v>34</v>
      </c>
      <c r="H10" t="s">
        <v>29</v>
      </c>
      <c r="I10" t="s">
        <v>35</v>
      </c>
      <c r="J10" s="1">
        <v>4308400</v>
      </c>
      <c r="K10">
        <v>150000</v>
      </c>
      <c r="L10" s="26">
        <v>30256</v>
      </c>
      <c r="M10">
        <v>14761</v>
      </c>
      <c r="N10">
        <v>14505</v>
      </c>
      <c r="O10">
        <v>0</v>
      </c>
      <c r="P10">
        <v>1984</v>
      </c>
    </row>
    <row r="11" spans="1:16" x14ac:dyDescent="0.35">
      <c r="A11">
        <v>9</v>
      </c>
      <c r="B11">
        <v>81692</v>
      </c>
      <c r="C11">
        <v>5160022</v>
      </c>
      <c r="D11">
        <v>5160022</v>
      </c>
      <c r="E11">
        <v>2922</v>
      </c>
      <c r="F11" t="s">
        <v>27</v>
      </c>
      <c r="G11" t="s">
        <v>28</v>
      </c>
      <c r="H11" t="s">
        <v>29</v>
      </c>
      <c r="I11" t="s">
        <v>47</v>
      </c>
      <c r="J11" s="1">
        <v>615000</v>
      </c>
      <c r="K11">
        <v>519000</v>
      </c>
      <c r="L11" s="26">
        <v>43246</v>
      </c>
      <c r="M11">
        <v>1496</v>
      </c>
      <c r="N11">
        <v>1056</v>
      </c>
      <c r="O11">
        <v>2</v>
      </c>
      <c r="P11">
        <v>1954</v>
      </c>
    </row>
    <row r="12" spans="1:16" x14ac:dyDescent="0.35">
      <c r="A12">
        <v>10</v>
      </c>
      <c r="B12">
        <v>87014</v>
      </c>
      <c r="C12">
        <v>5090052</v>
      </c>
      <c r="D12">
        <v>5090052</v>
      </c>
      <c r="E12">
        <v>2945</v>
      </c>
      <c r="F12" t="s">
        <v>36</v>
      </c>
      <c r="G12" t="s">
        <v>28</v>
      </c>
      <c r="H12" t="s">
        <v>29</v>
      </c>
      <c r="I12" t="s">
        <v>37</v>
      </c>
      <c r="J12" s="1">
        <v>529800</v>
      </c>
      <c r="K12">
        <v>100</v>
      </c>
      <c r="L12" s="26">
        <v>44089</v>
      </c>
      <c r="M12">
        <v>0</v>
      </c>
      <c r="N12">
        <v>0</v>
      </c>
      <c r="O12">
        <v>1</v>
      </c>
      <c r="P12">
        <v>0</v>
      </c>
    </row>
    <row r="13" spans="1:16" x14ac:dyDescent="0.35">
      <c r="A13">
        <v>11</v>
      </c>
      <c r="B13">
        <v>92500</v>
      </c>
      <c r="C13">
        <v>8026</v>
      </c>
      <c r="D13">
        <v>5092002</v>
      </c>
      <c r="E13">
        <v>3020</v>
      </c>
      <c r="F13" t="s">
        <v>27</v>
      </c>
      <c r="G13" t="s">
        <v>28</v>
      </c>
      <c r="H13">
        <v>2</v>
      </c>
      <c r="I13" t="s">
        <v>54</v>
      </c>
      <c r="J13" s="1">
        <v>788800</v>
      </c>
      <c r="K13">
        <v>100</v>
      </c>
      <c r="L13" s="26">
        <v>44648</v>
      </c>
      <c r="M13">
        <v>4306</v>
      </c>
      <c r="N13">
        <v>3310</v>
      </c>
      <c r="O13">
        <v>1</v>
      </c>
      <c r="P13">
        <v>1997</v>
      </c>
    </row>
    <row r="14" spans="1:16" x14ac:dyDescent="0.35">
      <c r="A14">
        <v>12</v>
      </c>
      <c r="B14">
        <v>93073</v>
      </c>
      <c r="C14">
        <v>5080013</v>
      </c>
      <c r="D14">
        <v>5080013</v>
      </c>
      <c r="E14">
        <v>602</v>
      </c>
      <c r="F14" t="s">
        <v>41</v>
      </c>
      <c r="G14" t="s">
        <v>28</v>
      </c>
      <c r="H14" t="s">
        <v>29</v>
      </c>
      <c r="I14" t="s">
        <v>48</v>
      </c>
      <c r="J14" s="1">
        <v>876800</v>
      </c>
      <c r="K14">
        <v>488000</v>
      </c>
      <c r="L14" s="26">
        <v>40567</v>
      </c>
      <c r="M14">
        <v>2890</v>
      </c>
      <c r="N14">
        <v>1796</v>
      </c>
      <c r="O14">
        <v>1</v>
      </c>
      <c r="P14">
        <v>1961</v>
      </c>
    </row>
    <row r="15" spans="1:16" x14ac:dyDescent="0.35">
      <c r="A15">
        <v>13</v>
      </c>
      <c r="B15">
        <v>93690</v>
      </c>
      <c r="C15">
        <v>5080017</v>
      </c>
      <c r="D15">
        <v>5080017</v>
      </c>
      <c r="E15">
        <v>500</v>
      </c>
      <c r="F15" t="s">
        <v>41</v>
      </c>
      <c r="G15" t="s">
        <v>28</v>
      </c>
      <c r="H15" t="s">
        <v>29</v>
      </c>
      <c r="I15" t="s">
        <v>55</v>
      </c>
      <c r="J15" s="1">
        <v>2163500</v>
      </c>
      <c r="K15">
        <v>1650000</v>
      </c>
      <c r="L15" s="26">
        <v>44522</v>
      </c>
      <c r="M15">
        <v>6683</v>
      </c>
      <c r="N15">
        <v>3948</v>
      </c>
      <c r="O15">
        <v>1</v>
      </c>
      <c r="P15">
        <v>2021</v>
      </c>
    </row>
    <row r="16" spans="1:16" x14ac:dyDescent="0.35">
      <c r="A16">
        <v>14</v>
      </c>
      <c r="B16">
        <v>93694</v>
      </c>
      <c r="C16">
        <v>5090050</v>
      </c>
      <c r="D16">
        <v>5090050</v>
      </c>
      <c r="E16">
        <v>621</v>
      </c>
      <c r="F16" t="s">
        <v>38</v>
      </c>
      <c r="G16" t="s">
        <v>39</v>
      </c>
      <c r="H16" t="s">
        <v>29</v>
      </c>
      <c r="I16" t="s">
        <v>40</v>
      </c>
      <c r="J16" s="1">
        <v>579600</v>
      </c>
      <c r="K16">
        <v>100</v>
      </c>
      <c r="L16" s="26">
        <v>44978</v>
      </c>
      <c r="M16">
        <v>4902</v>
      </c>
      <c r="N16">
        <v>3237</v>
      </c>
      <c r="O16">
        <v>1</v>
      </c>
      <c r="P16">
        <v>2022</v>
      </c>
    </row>
    <row r="17" spans="1:16" x14ac:dyDescent="0.35">
      <c r="A17">
        <v>15</v>
      </c>
      <c r="B17">
        <v>94539</v>
      </c>
      <c r="C17">
        <v>5080016</v>
      </c>
      <c r="D17">
        <v>5080016</v>
      </c>
      <c r="E17">
        <v>550</v>
      </c>
      <c r="F17" t="s">
        <v>41</v>
      </c>
      <c r="G17" t="s">
        <v>28</v>
      </c>
      <c r="H17" t="s">
        <v>29</v>
      </c>
      <c r="I17" t="s">
        <v>49</v>
      </c>
      <c r="J17" s="1">
        <v>2202900</v>
      </c>
      <c r="K17">
        <v>2175000</v>
      </c>
      <c r="L17" s="26">
        <v>44307</v>
      </c>
      <c r="M17">
        <v>6699</v>
      </c>
      <c r="N17">
        <v>3562</v>
      </c>
      <c r="O17">
        <v>1</v>
      </c>
      <c r="P17">
        <v>2020</v>
      </c>
    </row>
    <row r="18" spans="1:16" x14ac:dyDescent="0.35">
      <c r="A18">
        <v>16</v>
      </c>
      <c r="B18">
        <v>95097</v>
      </c>
      <c r="C18">
        <v>5080015</v>
      </c>
      <c r="D18">
        <v>5080015</v>
      </c>
      <c r="E18">
        <v>600</v>
      </c>
      <c r="F18" t="s">
        <v>41</v>
      </c>
      <c r="G18" t="s">
        <v>28</v>
      </c>
      <c r="H18" t="s">
        <v>29</v>
      </c>
      <c r="I18" t="s">
        <v>42</v>
      </c>
      <c r="J18" s="1">
        <v>784000</v>
      </c>
      <c r="K18">
        <v>1083500</v>
      </c>
      <c r="L18" s="26">
        <v>44740</v>
      </c>
      <c r="M18">
        <v>2178</v>
      </c>
      <c r="N18">
        <v>1483</v>
      </c>
      <c r="O18">
        <v>1</v>
      </c>
      <c r="P18">
        <v>1960</v>
      </c>
    </row>
    <row r="19" spans="1:16" x14ac:dyDescent="0.35">
      <c r="A19">
        <v>17</v>
      </c>
      <c r="B19">
        <v>95662</v>
      </c>
      <c r="C19">
        <v>5080033</v>
      </c>
      <c r="D19">
        <v>5080033</v>
      </c>
      <c r="E19">
        <v>1</v>
      </c>
      <c r="F19" t="s">
        <v>63</v>
      </c>
      <c r="G19" t="s">
        <v>64</v>
      </c>
      <c r="H19" t="s">
        <v>29</v>
      </c>
      <c r="I19" t="s">
        <v>65</v>
      </c>
      <c r="J19" s="1">
        <v>1291500</v>
      </c>
      <c r="K19">
        <v>100</v>
      </c>
      <c r="L19" s="26">
        <v>39729</v>
      </c>
      <c r="M19">
        <v>5401</v>
      </c>
      <c r="N19">
        <v>3098</v>
      </c>
      <c r="O19">
        <v>1</v>
      </c>
      <c r="P19">
        <v>1960</v>
      </c>
    </row>
    <row r="20" spans="1:16" x14ac:dyDescent="0.35">
      <c r="A20">
        <v>18</v>
      </c>
      <c r="B20">
        <v>96129</v>
      </c>
      <c r="C20">
        <v>8026</v>
      </c>
      <c r="D20">
        <v>5092001</v>
      </c>
      <c r="E20">
        <v>3030</v>
      </c>
      <c r="F20" t="s">
        <v>27</v>
      </c>
      <c r="G20" t="s">
        <v>28</v>
      </c>
      <c r="H20">
        <v>1</v>
      </c>
      <c r="I20" t="s">
        <v>56</v>
      </c>
      <c r="J20" s="1">
        <v>897300</v>
      </c>
      <c r="K20">
        <v>900000</v>
      </c>
      <c r="L20" s="26">
        <v>43004</v>
      </c>
      <c r="M20">
        <v>4771</v>
      </c>
      <c r="N20">
        <v>2886</v>
      </c>
      <c r="O20">
        <v>1</v>
      </c>
      <c r="P20">
        <v>1993</v>
      </c>
    </row>
    <row r="21" spans="1:16" x14ac:dyDescent="0.35">
      <c r="A21">
        <v>19</v>
      </c>
      <c r="B21">
        <v>96704</v>
      </c>
      <c r="C21">
        <v>7957</v>
      </c>
      <c r="D21">
        <v>5162001</v>
      </c>
      <c r="E21">
        <v>2930</v>
      </c>
      <c r="F21" t="s">
        <v>27</v>
      </c>
      <c r="G21" t="s">
        <v>28</v>
      </c>
      <c r="H21">
        <v>2930</v>
      </c>
      <c r="I21" t="s">
        <v>43</v>
      </c>
      <c r="J21" s="1">
        <v>510200</v>
      </c>
      <c r="K21">
        <v>470000</v>
      </c>
      <c r="L21" s="26">
        <v>44131</v>
      </c>
      <c r="M21">
        <v>2101</v>
      </c>
      <c r="N21">
        <v>1451</v>
      </c>
      <c r="O21">
        <v>1</v>
      </c>
      <c r="P21">
        <v>1984</v>
      </c>
    </row>
    <row r="22" spans="1:16" x14ac:dyDescent="0.35">
      <c r="A22">
        <v>20</v>
      </c>
      <c r="B22">
        <v>100772</v>
      </c>
      <c r="C22">
        <v>5080011</v>
      </c>
      <c r="D22">
        <v>5080011</v>
      </c>
      <c r="E22">
        <v>604</v>
      </c>
      <c r="F22" t="s">
        <v>41</v>
      </c>
      <c r="G22" t="s">
        <v>28</v>
      </c>
      <c r="H22" t="s">
        <v>29</v>
      </c>
      <c r="I22" t="s">
        <v>44</v>
      </c>
      <c r="J22" s="1">
        <v>948500</v>
      </c>
      <c r="K22">
        <v>550000</v>
      </c>
      <c r="L22" s="26">
        <v>42968</v>
      </c>
      <c r="M22">
        <v>3066</v>
      </c>
      <c r="N22">
        <v>2096</v>
      </c>
      <c r="O22">
        <v>1</v>
      </c>
      <c r="P22">
        <v>1960</v>
      </c>
    </row>
    <row r="23" spans="1:16" x14ac:dyDescent="0.35">
      <c r="A23">
        <v>21</v>
      </c>
      <c r="B23">
        <v>101329</v>
      </c>
      <c r="C23">
        <v>7957</v>
      </c>
      <c r="D23">
        <v>5162002</v>
      </c>
      <c r="E23">
        <v>2932</v>
      </c>
      <c r="F23" t="s">
        <v>27</v>
      </c>
      <c r="G23" t="s">
        <v>28</v>
      </c>
      <c r="H23">
        <v>2932</v>
      </c>
      <c r="I23" t="s">
        <v>45</v>
      </c>
      <c r="J23" s="1">
        <v>508900</v>
      </c>
      <c r="K23">
        <v>470000</v>
      </c>
      <c r="L23" s="26">
        <v>44096</v>
      </c>
      <c r="M23">
        <v>2095</v>
      </c>
      <c r="N23">
        <v>1445</v>
      </c>
      <c r="O23">
        <v>1</v>
      </c>
      <c r="P23">
        <v>1984</v>
      </c>
    </row>
    <row r="24" spans="1:16" x14ac:dyDescent="0.35">
      <c r="A24">
        <v>22</v>
      </c>
      <c r="B24">
        <v>105141</v>
      </c>
      <c r="C24">
        <v>8026</v>
      </c>
      <c r="D24">
        <v>5092004</v>
      </c>
      <c r="E24">
        <v>3060</v>
      </c>
      <c r="F24" t="s">
        <v>27</v>
      </c>
      <c r="G24" t="s">
        <v>28</v>
      </c>
      <c r="H24">
        <v>4</v>
      </c>
      <c r="I24" t="s">
        <v>57</v>
      </c>
      <c r="J24" s="1">
        <v>785100</v>
      </c>
      <c r="K24">
        <v>463000</v>
      </c>
      <c r="L24" s="26">
        <v>35902</v>
      </c>
      <c r="M24">
        <v>4771</v>
      </c>
      <c r="N24">
        <v>2979</v>
      </c>
      <c r="O24">
        <v>1</v>
      </c>
      <c r="P24">
        <v>1990</v>
      </c>
    </row>
    <row r="25" spans="1:16" x14ac:dyDescent="0.35">
      <c r="A25">
        <v>23</v>
      </c>
      <c r="B25">
        <v>105151</v>
      </c>
      <c r="C25">
        <v>8026</v>
      </c>
      <c r="D25">
        <v>5092003</v>
      </c>
      <c r="E25">
        <v>3040</v>
      </c>
      <c r="F25" t="s">
        <v>27</v>
      </c>
      <c r="G25" t="s">
        <v>28</v>
      </c>
      <c r="H25">
        <v>3</v>
      </c>
      <c r="I25" t="s">
        <v>58</v>
      </c>
      <c r="J25" s="1">
        <v>810300</v>
      </c>
      <c r="K25">
        <v>540000</v>
      </c>
      <c r="L25" s="26">
        <v>36341</v>
      </c>
      <c r="M25">
        <v>5210</v>
      </c>
      <c r="N25">
        <v>3009</v>
      </c>
      <c r="O25">
        <v>1</v>
      </c>
      <c r="P25">
        <v>1995</v>
      </c>
    </row>
    <row r="26" spans="1:16" x14ac:dyDescent="0.35">
      <c r="A26">
        <v>24</v>
      </c>
      <c r="B26">
        <v>113669</v>
      </c>
      <c r="C26">
        <v>5080007</v>
      </c>
      <c r="D26">
        <v>5080007</v>
      </c>
      <c r="E26">
        <v>608</v>
      </c>
      <c r="F26" t="s">
        <v>41</v>
      </c>
      <c r="G26" t="s">
        <v>28</v>
      </c>
      <c r="H26" t="s">
        <v>29</v>
      </c>
      <c r="I26" t="s">
        <v>59</v>
      </c>
      <c r="J26" s="1">
        <v>954800</v>
      </c>
      <c r="K26">
        <v>550000</v>
      </c>
      <c r="L26" s="26">
        <v>42307</v>
      </c>
      <c r="M26">
        <v>2794</v>
      </c>
      <c r="N26">
        <v>2272</v>
      </c>
      <c r="O26">
        <v>1</v>
      </c>
      <c r="P26">
        <v>1973</v>
      </c>
    </row>
    <row r="27" spans="1:16" x14ac:dyDescent="0.35">
      <c r="A27">
        <v>25</v>
      </c>
      <c r="B27">
        <v>115422</v>
      </c>
      <c r="C27">
        <v>5080005</v>
      </c>
      <c r="D27">
        <v>5080005</v>
      </c>
      <c r="E27">
        <v>610</v>
      </c>
      <c r="F27" t="s">
        <v>41</v>
      </c>
      <c r="G27" t="s">
        <v>28</v>
      </c>
      <c r="H27" t="s">
        <v>29</v>
      </c>
      <c r="I27" t="s">
        <v>46</v>
      </c>
      <c r="J27" s="1">
        <v>719200</v>
      </c>
      <c r="K27">
        <v>485000</v>
      </c>
      <c r="L27" s="26">
        <v>39573</v>
      </c>
      <c r="M27">
        <v>3235</v>
      </c>
      <c r="N27">
        <v>2197</v>
      </c>
      <c r="O27">
        <v>1</v>
      </c>
      <c r="P27">
        <v>1960</v>
      </c>
    </row>
    <row r="28" spans="1:16" x14ac:dyDescent="0.35">
      <c r="A28">
        <v>26</v>
      </c>
      <c r="B28">
        <v>116584</v>
      </c>
      <c r="C28">
        <v>5080037</v>
      </c>
      <c r="D28">
        <v>5080037</v>
      </c>
      <c r="E28">
        <v>603</v>
      </c>
      <c r="F28" t="s">
        <v>41</v>
      </c>
      <c r="G28" t="s">
        <v>28</v>
      </c>
      <c r="H28" t="s">
        <v>29</v>
      </c>
      <c r="I28" t="s">
        <v>60</v>
      </c>
      <c r="J28" s="1">
        <v>1801300</v>
      </c>
      <c r="K28">
        <v>350000</v>
      </c>
      <c r="L28" s="26">
        <v>40662</v>
      </c>
      <c r="M28">
        <v>7026</v>
      </c>
      <c r="N28">
        <v>3413</v>
      </c>
      <c r="O28">
        <v>1</v>
      </c>
      <c r="P28">
        <v>2013</v>
      </c>
    </row>
    <row r="29" spans="1:16" x14ac:dyDescent="0.35">
      <c r="J29" s="1">
        <f>SUM(J2:J28)</f>
        <v>26240500</v>
      </c>
      <c r="O29">
        <f>SUM(O2:O28)</f>
        <v>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J3:L28"/>
  <sheetViews>
    <sheetView workbookViewId="0">
      <selection sqref="A1:XFD1048576"/>
    </sheetView>
  </sheetViews>
  <sheetFormatPr defaultRowHeight="14.5" x14ac:dyDescent="0.35"/>
  <cols>
    <col min="1" max="1" width="5.26953125" bestFit="1" customWidth="1"/>
    <col min="2" max="2" width="9.26953125" bestFit="1" customWidth="1"/>
    <col min="3" max="3" width="9.7265625" bestFit="1" customWidth="1"/>
    <col min="4" max="4" width="8" bestFit="1" customWidth="1"/>
    <col min="5" max="5" width="5.81640625" bestFit="1" customWidth="1"/>
    <col min="6" max="6" width="15.81640625" bestFit="1" customWidth="1"/>
    <col min="7" max="7" width="5.453125" bestFit="1" customWidth="1"/>
    <col min="8" max="8" width="5.26953125" bestFit="1" customWidth="1"/>
    <col min="9" max="9" width="51.54296875" bestFit="1" customWidth="1"/>
    <col min="10" max="10" width="15.26953125" style="1" bestFit="1" customWidth="1"/>
    <col min="11" max="11" width="10.1796875" bestFit="1" customWidth="1"/>
    <col min="12" max="12" width="10.7265625" bestFit="1" customWidth="1"/>
    <col min="13" max="13" width="11.81640625" bestFit="1" customWidth="1"/>
    <col min="14" max="14" width="7" bestFit="1" customWidth="1"/>
    <col min="15" max="15" width="9" bestFit="1" customWidth="1"/>
    <col min="16" max="16" width="5.1796875" bestFit="1" customWidth="1"/>
  </cols>
  <sheetData>
    <row r="3" spans="12:12" x14ac:dyDescent="0.35">
      <c r="L3" s="26"/>
    </row>
    <row r="4" spans="12:12" x14ac:dyDescent="0.35">
      <c r="L4" s="26"/>
    </row>
    <row r="6" spans="12:12" x14ac:dyDescent="0.35">
      <c r="L6" s="26"/>
    </row>
    <row r="7" spans="12:12" x14ac:dyDescent="0.35">
      <c r="L7" s="26"/>
    </row>
    <row r="8" spans="12:12" x14ac:dyDescent="0.35">
      <c r="L8" s="26"/>
    </row>
    <row r="9" spans="12:12" x14ac:dyDescent="0.35">
      <c r="L9" s="26"/>
    </row>
    <row r="10" spans="12:12" x14ac:dyDescent="0.35">
      <c r="L10" s="26"/>
    </row>
    <row r="11" spans="12:12" x14ac:dyDescent="0.35">
      <c r="L11" s="26"/>
    </row>
    <row r="12" spans="12:12" x14ac:dyDescent="0.35">
      <c r="L12" s="26"/>
    </row>
    <row r="13" spans="12:12" x14ac:dyDescent="0.35">
      <c r="L13" s="26"/>
    </row>
    <row r="14" spans="12:12" x14ac:dyDescent="0.35">
      <c r="L14" s="26"/>
    </row>
    <row r="15" spans="12:12" x14ac:dyDescent="0.35">
      <c r="L15" s="26"/>
    </row>
    <row r="16" spans="12:12" x14ac:dyDescent="0.35">
      <c r="L16" s="26"/>
    </row>
    <row r="17" spans="12:12" x14ac:dyDescent="0.35">
      <c r="L17" s="26"/>
    </row>
    <row r="18" spans="12:12" x14ac:dyDescent="0.35">
      <c r="L18" s="26"/>
    </row>
    <row r="19" spans="12:12" x14ac:dyDescent="0.35">
      <c r="L19" s="26"/>
    </row>
    <row r="20" spans="12:12" x14ac:dyDescent="0.35">
      <c r="L20" s="26"/>
    </row>
    <row r="21" spans="12:12" x14ac:dyDescent="0.35">
      <c r="L21" s="26"/>
    </row>
    <row r="22" spans="12:12" x14ac:dyDescent="0.35">
      <c r="L22" s="26"/>
    </row>
    <row r="23" spans="12:12" x14ac:dyDescent="0.35">
      <c r="L23" s="26"/>
    </row>
    <row r="24" spans="12:12" x14ac:dyDescent="0.35">
      <c r="L24" s="26"/>
    </row>
    <row r="25" spans="12:12" x14ac:dyDescent="0.35">
      <c r="L25" s="26"/>
    </row>
    <row r="26" spans="12:12" x14ac:dyDescent="0.35">
      <c r="L26" s="26"/>
    </row>
    <row r="27" spans="12:12" x14ac:dyDescent="0.35">
      <c r="L27" s="26"/>
    </row>
    <row r="28" spans="12:12" x14ac:dyDescent="0.35">
      <c r="L28" s="2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P59"/>
  <sheetViews>
    <sheetView workbookViewId="0">
      <selection activeCell="O40" sqref="O40"/>
    </sheetView>
  </sheetViews>
  <sheetFormatPr defaultRowHeight="14.5" x14ac:dyDescent="0.35"/>
  <cols>
    <col min="1" max="1" width="5.26953125" bestFit="1" customWidth="1"/>
    <col min="2" max="2" width="9.26953125" bestFit="1" customWidth="1"/>
    <col min="3" max="3" width="9.7265625" bestFit="1" customWidth="1"/>
    <col min="4" max="4" width="8" bestFit="1" customWidth="1"/>
    <col min="5" max="5" width="5.81640625" bestFit="1" customWidth="1"/>
    <col min="6" max="6" width="15.81640625" bestFit="1" customWidth="1"/>
    <col min="7" max="7" width="5.453125" bestFit="1" customWidth="1"/>
    <col min="8" max="8" width="10.7265625" style="27" bestFit="1" customWidth="1"/>
    <col min="9" max="9" width="57.453125" bestFit="1" customWidth="1"/>
    <col min="10" max="10" width="15.26953125" style="25" bestFit="1" customWidth="1"/>
    <col min="11" max="11" width="10.1796875" bestFit="1" customWidth="1"/>
    <col min="12" max="12" width="10.7265625" bestFit="1" customWidth="1"/>
    <col min="13" max="13" width="11.81640625" bestFit="1" customWidth="1"/>
    <col min="14" max="14" width="7" bestFit="1" customWidth="1"/>
    <col min="15" max="15" width="9" bestFit="1" customWidth="1"/>
    <col min="16" max="16" width="5.1796875" bestFit="1" customWidth="1"/>
  </cols>
  <sheetData>
    <row r="1" spans="1:16" x14ac:dyDescent="0.35">
      <c r="A1" t="s">
        <v>0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s="27" t="s">
        <v>19</v>
      </c>
      <c r="I1" t="s">
        <v>20</v>
      </c>
      <c r="J1" s="25" t="s">
        <v>1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</row>
    <row r="2" spans="1:16" x14ac:dyDescent="0.35">
      <c r="A2">
        <v>0</v>
      </c>
      <c r="B2">
        <v>63734</v>
      </c>
      <c r="C2">
        <v>7957</v>
      </c>
      <c r="D2">
        <v>7957</v>
      </c>
      <c r="E2">
        <v>0</v>
      </c>
      <c r="F2" t="s">
        <v>27</v>
      </c>
      <c r="G2" t="s">
        <v>28</v>
      </c>
      <c r="H2" s="27" t="s">
        <v>29</v>
      </c>
      <c r="I2" t="s">
        <v>30</v>
      </c>
      <c r="J2" s="25">
        <v>0</v>
      </c>
      <c r="K2">
        <v>0</v>
      </c>
      <c r="L2" t="s">
        <v>29</v>
      </c>
      <c r="M2">
        <v>0</v>
      </c>
      <c r="N2">
        <v>0</v>
      </c>
      <c r="O2">
        <v>0</v>
      </c>
      <c r="P2">
        <v>0</v>
      </c>
    </row>
    <row r="3" spans="1:16" x14ac:dyDescent="0.35">
      <c r="A3">
        <v>1</v>
      </c>
      <c r="B3">
        <v>69082</v>
      </c>
      <c r="C3">
        <v>5080035</v>
      </c>
      <c r="D3">
        <v>5080035</v>
      </c>
      <c r="E3">
        <v>1</v>
      </c>
      <c r="F3" t="s">
        <v>63</v>
      </c>
      <c r="G3" t="s">
        <v>64</v>
      </c>
      <c r="H3" s="27" t="s">
        <v>67</v>
      </c>
      <c r="I3" t="s">
        <v>68</v>
      </c>
      <c r="J3" s="25">
        <v>1001100</v>
      </c>
      <c r="K3">
        <v>930000</v>
      </c>
      <c r="L3" s="26">
        <v>44021</v>
      </c>
      <c r="M3">
        <v>3046</v>
      </c>
      <c r="N3">
        <v>2054</v>
      </c>
      <c r="O3">
        <v>1</v>
      </c>
      <c r="P3">
        <v>1962</v>
      </c>
    </row>
    <row r="4" spans="1:16" x14ac:dyDescent="0.35">
      <c r="A4">
        <v>2</v>
      </c>
      <c r="B4">
        <v>71739</v>
      </c>
      <c r="C4">
        <v>7353</v>
      </c>
      <c r="D4">
        <v>5161005</v>
      </c>
      <c r="E4">
        <v>540</v>
      </c>
      <c r="F4" t="s">
        <v>38</v>
      </c>
      <c r="G4" t="s">
        <v>39</v>
      </c>
      <c r="H4" s="27">
        <v>5</v>
      </c>
      <c r="I4" t="s">
        <v>76</v>
      </c>
      <c r="J4" s="25">
        <v>375600</v>
      </c>
      <c r="K4">
        <v>88000</v>
      </c>
      <c r="L4" s="26">
        <v>35773</v>
      </c>
      <c r="M4">
        <v>1419</v>
      </c>
      <c r="N4">
        <v>1044</v>
      </c>
      <c r="O4">
        <v>1</v>
      </c>
      <c r="P4">
        <v>1972</v>
      </c>
    </row>
    <row r="5" spans="1:16" x14ac:dyDescent="0.35">
      <c r="A5">
        <v>3</v>
      </c>
      <c r="B5">
        <v>71740</v>
      </c>
      <c r="C5">
        <v>7353</v>
      </c>
      <c r="D5">
        <v>5161007</v>
      </c>
      <c r="E5">
        <v>540</v>
      </c>
      <c r="F5" t="s">
        <v>38</v>
      </c>
      <c r="G5" t="s">
        <v>39</v>
      </c>
      <c r="H5" s="27">
        <v>7</v>
      </c>
      <c r="I5" t="s">
        <v>77</v>
      </c>
      <c r="J5" s="25">
        <v>321300</v>
      </c>
      <c r="K5">
        <v>74000</v>
      </c>
      <c r="L5" s="26">
        <v>30590</v>
      </c>
      <c r="M5">
        <v>1407</v>
      </c>
      <c r="N5">
        <v>1032</v>
      </c>
      <c r="O5">
        <v>1</v>
      </c>
      <c r="P5">
        <v>1972</v>
      </c>
    </row>
    <row r="6" spans="1:16" x14ac:dyDescent="0.35">
      <c r="A6">
        <v>4</v>
      </c>
      <c r="B6">
        <v>71742</v>
      </c>
      <c r="C6">
        <v>7353</v>
      </c>
      <c r="D6">
        <v>5161004</v>
      </c>
      <c r="E6">
        <v>540</v>
      </c>
      <c r="F6" t="s">
        <v>38</v>
      </c>
      <c r="G6" t="s">
        <v>39</v>
      </c>
      <c r="H6" s="27">
        <v>4</v>
      </c>
      <c r="I6" t="s">
        <v>78</v>
      </c>
      <c r="J6" s="25">
        <v>361100</v>
      </c>
      <c r="K6">
        <v>362000</v>
      </c>
      <c r="L6" s="26">
        <v>44112</v>
      </c>
      <c r="M6">
        <v>1419</v>
      </c>
      <c r="N6">
        <v>1044</v>
      </c>
      <c r="O6">
        <v>1</v>
      </c>
      <c r="P6">
        <v>1972</v>
      </c>
    </row>
    <row r="7" spans="1:16" x14ac:dyDescent="0.35">
      <c r="A7">
        <v>5</v>
      </c>
      <c r="B7">
        <v>71749</v>
      </c>
      <c r="C7">
        <v>7353</v>
      </c>
      <c r="D7">
        <v>5161008</v>
      </c>
      <c r="E7">
        <v>540</v>
      </c>
      <c r="F7" t="s">
        <v>38</v>
      </c>
      <c r="G7" t="s">
        <v>39</v>
      </c>
      <c r="H7" s="27">
        <v>8</v>
      </c>
      <c r="I7" t="s">
        <v>79</v>
      </c>
      <c r="J7" s="25">
        <v>344200</v>
      </c>
      <c r="K7">
        <v>480000</v>
      </c>
      <c r="L7" s="26">
        <v>44761</v>
      </c>
      <c r="M7">
        <v>1419</v>
      </c>
      <c r="N7">
        <v>1144</v>
      </c>
      <c r="O7">
        <v>1</v>
      </c>
      <c r="P7">
        <v>1972</v>
      </c>
    </row>
    <row r="8" spans="1:16" x14ac:dyDescent="0.35">
      <c r="A8">
        <v>6</v>
      </c>
      <c r="B8">
        <v>73874</v>
      </c>
      <c r="C8">
        <v>7957</v>
      </c>
      <c r="D8">
        <v>5162004</v>
      </c>
      <c r="E8">
        <v>2936</v>
      </c>
      <c r="F8" t="s">
        <v>27</v>
      </c>
      <c r="G8" t="s">
        <v>28</v>
      </c>
      <c r="H8" s="27">
        <v>2936</v>
      </c>
      <c r="I8" t="s">
        <v>31</v>
      </c>
      <c r="J8" s="25">
        <v>504600</v>
      </c>
      <c r="K8">
        <v>476000</v>
      </c>
      <c r="L8" s="26">
        <v>44277</v>
      </c>
      <c r="M8">
        <v>2081</v>
      </c>
      <c r="N8">
        <v>1431</v>
      </c>
      <c r="O8">
        <v>1</v>
      </c>
      <c r="P8">
        <v>1984</v>
      </c>
    </row>
    <row r="9" spans="1:16" x14ac:dyDescent="0.35">
      <c r="A9">
        <v>7</v>
      </c>
      <c r="B9">
        <v>74760</v>
      </c>
      <c r="C9">
        <v>5160032</v>
      </c>
      <c r="D9">
        <v>5160032</v>
      </c>
      <c r="E9">
        <v>514</v>
      </c>
      <c r="F9" t="s">
        <v>38</v>
      </c>
      <c r="G9" t="s">
        <v>39</v>
      </c>
      <c r="H9" s="27" t="s">
        <v>29</v>
      </c>
      <c r="I9" t="s">
        <v>61</v>
      </c>
      <c r="J9" s="25">
        <v>518700</v>
      </c>
      <c r="K9">
        <v>497500</v>
      </c>
      <c r="L9" s="26">
        <v>44021</v>
      </c>
      <c r="M9">
        <v>1840</v>
      </c>
      <c r="N9">
        <v>1324</v>
      </c>
      <c r="O9">
        <v>1</v>
      </c>
      <c r="P9">
        <v>1971</v>
      </c>
    </row>
    <row r="10" spans="1:16" x14ac:dyDescent="0.35">
      <c r="A10">
        <v>8</v>
      </c>
      <c r="B10">
        <v>75127</v>
      </c>
      <c r="C10">
        <v>6050006</v>
      </c>
      <c r="D10">
        <v>6050006</v>
      </c>
      <c r="E10">
        <v>626</v>
      </c>
      <c r="F10" t="s">
        <v>41</v>
      </c>
      <c r="G10" t="s">
        <v>28</v>
      </c>
      <c r="H10" s="27" t="s">
        <v>29</v>
      </c>
      <c r="I10" t="s">
        <v>50</v>
      </c>
      <c r="J10" s="25">
        <v>818300</v>
      </c>
      <c r="K10">
        <v>300000</v>
      </c>
      <c r="L10" s="26">
        <v>41921</v>
      </c>
      <c r="M10">
        <v>2043</v>
      </c>
      <c r="N10">
        <v>1349</v>
      </c>
      <c r="O10">
        <v>1</v>
      </c>
      <c r="P10">
        <v>1963</v>
      </c>
    </row>
    <row r="11" spans="1:16" x14ac:dyDescent="0.35">
      <c r="A11">
        <v>9</v>
      </c>
      <c r="B11">
        <v>75634</v>
      </c>
      <c r="C11">
        <v>8026</v>
      </c>
      <c r="D11">
        <v>8026</v>
      </c>
      <c r="E11">
        <v>0</v>
      </c>
      <c r="F11" t="s">
        <v>27</v>
      </c>
      <c r="G11" t="s">
        <v>28</v>
      </c>
      <c r="H11" s="27" t="s">
        <v>29</v>
      </c>
      <c r="I11" t="s">
        <v>30</v>
      </c>
      <c r="J11" s="25">
        <v>0</v>
      </c>
      <c r="K11">
        <v>0</v>
      </c>
      <c r="L11" t="s">
        <v>29</v>
      </c>
      <c r="M11">
        <v>0</v>
      </c>
      <c r="N11">
        <v>0</v>
      </c>
      <c r="O11">
        <v>0</v>
      </c>
      <c r="P11">
        <v>0</v>
      </c>
    </row>
    <row r="12" spans="1:16" x14ac:dyDescent="0.35">
      <c r="A12">
        <v>10</v>
      </c>
      <c r="B12">
        <v>75978</v>
      </c>
      <c r="C12">
        <v>6050013</v>
      </c>
      <c r="D12">
        <v>6050013</v>
      </c>
      <c r="E12">
        <v>619</v>
      </c>
      <c r="F12" t="s">
        <v>41</v>
      </c>
      <c r="G12" t="s">
        <v>28</v>
      </c>
      <c r="H12" s="27" t="s">
        <v>29</v>
      </c>
      <c r="I12" t="s">
        <v>80</v>
      </c>
      <c r="J12" s="25">
        <v>913000</v>
      </c>
      <c r="K12">
        <v>637000</v>
      </c>
      <c r="L12" s="26">
        <v>44046</v>
      </c>
      <c r="M12">
        <v>3159</v>
      </c>
      <c r="N12">
        <v>2265</v>
      </c>
      <c r="O12">
        <v>1</v>
      </c>
      <c r="P12">
        <v>1960</v>
      </c>
    </row>
    <row r="13" spans="1:16" x14ac:dyDescent="0.35">
      <c r="A13">
        <v>11</v>
      </c>
      <c r="B13">
        <v>76772</v>
      </c>
      <c r="C13">
        <v>7957</v>
      </c>
      <c r="D13">
        <v>5162003</v>
      </c>
      <c r="E13">
        <v>2934</v>
      </c>
      <c r="F13" t="s">
        <v>27</v>
      </c>
      <c r="G13" t="s">
        <v>28</v>
      </c>
      <c r="H13" s="27">
        <v>2934</v>
      </c>
      <c r="I13" t="s">
        <v>32</v>
      </c>
      <c r="J13" s="25">
        <v>505200</v>
      </c>
      <c r="K13">
        <v>476000</v>
      </c>
      <c r="L13" s="26">
        <v>44239</v>
      </c>
      <c r="M13">
        <v>2083</v>
      </c>
      <c r="N13">
        <v>1433</v>
      </c>
      <c r="O13">
        <v>1</v>
      </c>
      <c r="P13">
        <v>1984</v>
      </c>
    </row>
    <row r="14" spans="1:16" x14ac:dyDescent="0.35">
      <c r="A14">
        <v>12</v>
      </c>
      <c r="B14">
        <v>77889</v>
      </c>
      <c r="C14">
        <v>7353</v>
      </c>
      <c r="D14">
        <v>5161002</v>
      </c>
      <c r="E14">
        <v>540</v>
      </c>
      <c r="F14" t="s">
        <v>38</v>
      </c>
      <c r="G14" t="s">
        <v>39</v>
      </c>
      <c r="H14" s="27">
        <v>2</v>
      </c>
      <c r="I14" t="s">
        <v>81</v>
      </c>
      <c r="J14" s="25">
        <v>369500</v>
      </c>
      <c r="K14">
        <v>190000</v>
      </c>
      <c r="L14" s="26">
        <v>37487</v>
      </c>
      <c r="M14">
        <v>1407</v>
      </c>
      <c r="N14">
        <v>1132</v>
      </c>
      <c r="O14">
        <v>1</v>
      </c>
      <c r="P14">
        <v>1972</v>
      </c>
    </row>
    <row r="15" spans="1:16" x14ac:dyDescent="0.35">
      <c r="A15">
        <v>13</v>
      </c>
      <c r="B15">
        <v>77890</v>
      </c>
      <c r="C15">
        <v>7353</v>
      </c>
      <c r="D15">
        <v>5161001</v>
      </c>
      <c r="E15">
        <v>540</v>
      </c>
      <c r="F15" t="s">
        <v>38</v>
      </c>
      <c r="G15" t="s">
        <v>39</v>
      </c>
      <c r="H15" s="27">
        <v>1</v>
      </c>
      <c r="I15" t="s">
        <v>82</v>
      </c>
      <c r="J15" s="25">
        <v>373400</v>
      </c>
      <c r="K15">
        <v>100</v>
      </c>
      <c r="L15" s="26">
        <v>44396</v>
      </c>
      <c r="M15">
        <v>1420</v>
      </c>
      <c r="N15">
        <v>1145</v>
      </c>
      <c r="O15">
        <v>1</v>
      </c>
      <c r="P15">
        <v>1972</v>
      </c>
    </row>
    <row r="16" spans="1:16" x14ac:dyDescent="0.35">
      <c r="A16">
        <v>14</v>
      </c>
      <c r="B16">
        <v>77893</v>
      </c>
      <c r="C16">
        <v>7353</v>
      </c>
      <c r="D16">
        <v>5161009</v>
      </c>
      <c r="E16">
        <v>540</v>
      </c>
      <c r="F16" t="s">
        <v>38</v>
      </c>
      <c r="G16" t="s">
        <v>39</v>
      </c>
      <c r="H16" s="27">
        <v>9</v>
      </c>
      <c r="I16" t="s">
        <v>83</v>
      </c>
      <c r="J16" s="25">
        <v>373400</v>
      </c>
      <c r="K16">
        <v>100</v>
      </c>
      <c r="L16" s="26">
        <v>43822</v>
      </c>
      <c r="M16">
        <v>1420</v>
      </c>
      <c r="N16">
        <v>1145</v>
      </c>
      <c r="O16">
        <v>1</v>
      </c>
      <c r="P16">
        <v>1972</v>
      </c>
    </row>
    <row r="17" spans="1:16" x14ac:dyDescent="0.35">
      <c r="A17">
        <v>15</v>
      </c>
      <c r="B17">
        <v>77894</v>
      </c>
      <c r="C17">
        <v>7353</v>
      </c>
      <c r="D17">
        <v>5161003</v>
      </c>
      <c r="E17">
        <v>540</v>
      </c>
      <c r="F17" t="s">
        <v>38</v>
      </c>
      <c r="G17" t="s">
        <v>39</v>
      </c>
      <c r="H17" s="27">
        <v>3</v>
      </c>
      <c r="I17" t="s">
        <v>84</v>
      </c>
      <c r="J17" s="25">
        <v>334400</v>
      </c>
      <c r="K17">
        <v>206000</v>
      </c>
      <c r="L17" s="26">
        <v>40207</v>
      </c>
      <c r="M17">
        <v>1419</v>
      </c>
      <c r="N17">
        <v>1044</v>
      </c>
      <c r="O17">
        <v>1</v>
      </c>
      <c r="P17">
        <v>1972</v>
      </c>
    </row>
    <row r="18" spans="1:16" x14ac:dyDescent="0.35">
      <c r="A18">
        <v>16</v>
      </c>
      <c r="B18">
        <v>78127</v>
      </c>
      <c r="C18">
        <v>6050005</v>
      </c>
      <c r="D18">
        <v>6050005</v>
      </c>
      <c r="E18">
        <v>628</v>
      </c>
      <c r="F18" t="s">
        <v>41</v>
      </c>
      <c r="G18" t="s">
        <v>28</v>
      </c>
      <c r="H18" s="27" t="s">
        <v>29</v>
      </c>
      <c r="I18" t="s">
        <v>85</v>
      </c>
      <c r="J18" s="25">
        <v>962200</v>
      </c>
      <c r="K18">
        <v>587500</v>
      </c>
      <c r="L18" s="26">
        <v>43140</v>
      </c>
      <c r="M18">
        <v>3183</v>
      </c>
      <c r="N18">
        <v>2000</v>
      </c>
      <c r="O18">
        <v>1</v>
      </c>
      <c r="P18">
        <v>1965</v>
      </c>
    </row>
    <row r="19" spans="1:16" x14ac:dyDescent="0.35">
      <c r="A19">
        <v>17</v>
      </c>
      <c r="B19">
        <v>78251</v>
      </c>
      <c r="C19">
        <v>5080009</v>
      </c>
      <c r="D19">
        <v>5080009</v>
      </c>
      <c r="E19">
        <v>606</v>
      </c>
      <c r="F19" t="s">
        <v>41</v>
      </c>
      <c r="G19" t="s">
        <v>28</v>
      </c>
      <c r="H19" s="27" t="s">
        <v>29</v>
      </c>
      <c r="I19" t="s">
        <v>51</v>
      </c>
      <c r="J19" s="25">
        <v>883800</v>
      </c>
      <c r="K19">
        <v>661000</v>
      </c>
      <c r="L19" s="26">
        <v>44270</v>
      </c>
      <c r="M19">
        <v>3034</v>
      </c>
      <c r="N19">
        <v>1971</v>
      </c>
      <c r="O19">
        <v>1</v>
      </c>
      <c r="P19">
        <v>1968</v>
      </c>
    </row>
    <row r="20" spans="1:16" x14ac:dyDescent="0.35">
      <c r="A20">
        <v>18</v>
      </c>
      <c r="B20">
        <v>78812</v>
      </c>
      <c r="C20">
        <v>8026</v>
      </c>
      <c r="D20">
        <v>5092005</v>
      </c>
      <c r="E20">
        <v>3080</v>
      </c>
      <c r="F20" t="s">
        <v>27</v>
      </c>
      <c r="G20" t="s">
        <v>28</v>
      </c>
      <c r="H20" s="27">
        <v>5</v>
      </c>
      <c r="I20" t="s">
        <v>52</v>
      </c>
      <c r="J20" s="25">
        <v>787000</v>
      </c>
      <c r="K20">
        <v>100</v>
      </c>
      <c r="L20" s="26">
        <v>37970</v>
      </c>
      <c r="M20">
        <v>4771</v>
      </c>
      <c r="N20">
        <v>2979</v>
      </c>
      <c r="O20">
        <v>1</v>
      </c>
      <c r="P20">
        <v>1990</v>
      </c>
    </row>
    <row r="21" spans="1:16" x14ac:dyDescent="0.35">
      <c r="A21">
        <v>19</v>
      </c>
      <c r="B21">
        <v>79705</v>
      </c>
      <c r="C21">
        <v>5080003</v>
      </c>
      <c r="D21">
        <v>5080003</v>
      </c>
      <c r="E21">
        <v>612</v>
      </c>
      <c r="F21" t="s">
        <v>41</v>
      </c>
      <c r="G21" t="s">
        <v>28</v>
      </c>
      <c r="H21" s="27" t="s">
        <v>29</v>
      </c>
      <c r="I21" t="s">
        <v>86</v>
      </c>
      <c r="J21" s="25">
        <v>670900</v>
      </c>
      <c r="K21">
        <v>100</v>
      </c>
      <c r="L21" s="26">
        <v>41935</v>
      </c>
      <c r="M21">
        <v>1918</v>
      </c>
      <c r="N21">
        <v>1208</v>
      </c>
      <c r="O21">
        <v>1</v>
      </c>
      <c r="P21">
        <v>1967</v>
      </c>
    </row>
    <row r="22" spans="1:16" x14ac:dyDescent="0.35">
      <c r="A22">
        <v>20</v>
      </c>
      <c r="B22">
        <v>80221</v>
      </c>
      <c r="C22">
        <v>6050009</v>
      </c>
      <c r="D22">
        <v>6050009</v>
      </c>
      <c r="E22">
        <v>620</v>
      </c>
      <c r="F22" t="s">
        <v>41</v>
      </c>
      <c r="G22" t="s">
        <v>28</v>
      </c>
      <c r="H22" s="27" t="s">
        <v>29</v>
      </c>
      <c r="I22" t="s">
        <v>87</v>
      </c>
      <c r="J22" s="25">
        <v>896600</v>
      </c>
      <c r="K22">
        <v>0</v>
      </c>
      <c r="L22" s="26">
        <v>44749</v>
      </c>
      <c r="M22">
        <v>3033</v>
      </c>
      <c r="N22">
        <v>2405</v>
      </c>
      <c r="O22">
        <v>1</v>
      </c>
      <c r="P22">
        <v>1960</v>
      </c>
    </row>
    <row r="23" spans="1:16" x14ac:dyDescent="0.35">
      <c r="A23">
        <v>21</v>
      </c>
      <c r="B23">
        <v>80233</v>
      </c>
      <c r="C23">
        <v>6050012</v>
      </c>
      <c r="D23">
        <v>6050012</v>
      </c>
      <c r="E23">
        <v>617</v>
      </c>
      <c r="F23" t="s">
        <v>41</v>
      </c>
      <c r="G23" t="s">
        <v>28</v>
      </c>
      <c r="H23" s="27" t="s">
        <v>29</v>
      </c>
      <c r="I23" t="s">
        <v>88</v>
      </c>
      <c r="J23" s="25">
        <v>1013600</v>
      </c>
      <c r="K23">
        <v>494400</v>
      </c>
      <c r="L23" s="26">
        <v>41274</v>
      </c>
      <c r="M23">
        <v>2795</v>
      </c>
      <c r="N23">
        <v>1990</v>
      </c>
      <c r="O23">
        <v>1</v>
      </c>
      <c r="P23">
        <v>1961</v>
      </c>
    </row>
    <row r="24" spans="1:16" x14ac:dyDescent="0.35">
      <c r="A24">
        <v>22</v>
      </c>
      <c r="B24">
        <v>81589</v>
      </c>
      <c r="C24">
        <v>6120002</v>
      </c>
      <c r="D24">
        <v>6120002</v>
      </c>
      <c r="E24">
        <v>567</v>
      </c>
      <c r="F24" t="s">
        <v>33</v>
      </c>
      <c r="G24" t="s">
        <v>34</v>
      </c>
      <c r="H24" s="27" t="s">
        <v>29</v>
      </c>
      <c r="I24" t="s">
        <v>35</v>
      </c>
      <c r="J24" s="25">
        <v>4308400</v>
      </c>
      <c r="K24">
        <v>150000</v>
      </c>
      <c r="L24" s="26">
        <v>30256</v>
      </c>
      <c r="M24">
        <v>14761</v>
      </c>
      <c r="N24">
        <v>14505</v>
      </c>
      <c r="O24" s="2">
        <v>1</v>
      </c>
      <c r="P24">
        <v>1984</v>
      </c>
    </row>
    <row r="25" spans="1:16" x14ac:dyDescent="0.35">
      <c r="A25">
        <v>23</v>
      </c>
      <c r="B25">
        <v>81692</v>
      </c>
      <c r="C25">
        <v>5160022</v>
      </c>
      <c r="D25">
        <v>5160022</v>
      </c>
      <c r="E25">
        <v>2922</v>
      </c>
      <c r="F25" t="s">
        <v>27</v>
      </c>
      <c r="G25" t="s">
        <v>28</v>
      </c>
      <c r="H25" s="27" t="s">
        <v>29</v>
      </c>
      <c r="I25" t="s">
        <v>47</v>
      </c>
      <c r="J25" s="25">
        <v>615000</v>
      </c>
      <c r="K25">
        <v>519000</v>
      </c>
      <c r="L25" s="26">
        <v>43246</v>
      </c>
      <c r="M25">
        <v>1496</v>
      </c>
      <c r="N25">
        <v>1056</v>
      </c>
      <c r="O25">
        <v>2</v>
      </c>
      <c r="P25">
        <v>1954</v>
      </c>
    </row>
    <row r="26" spans="1:16" x14ac:dyDescent="0.35">
      <c r="A26">
        <v>24</v>
      </c>
      <c r="B26">
        <v>82294</v>
      </c>
      <c r="C26">
        <v>5080038</v>
      </c>
      <c r="D26">
        <v>5080038</v>
      </c>
      <c r="E26">
        <v>605</v>
      </c>
      <c r="F26" t="s">
        <v>41</v>
      </c>
      <c r="G26" t="s">
        <v>28</v>
      </c>
      <c r="H26" s="27" t="s">
        <v>29</v>
      </c>
      <c r="I26" t="s">
        <v>62</v>
      </c>
      <c r="J26" s="25">
        <v>1101700</v>
      </c>
      <c r="K26">
        <v>850000</v>
      </c>
      <c r="L26" s="26">
        <v>39422</v>
      </c>
      <c r="M26">
        <v>3286</v>
      </c>
      <c r="N26">
        <v>2460</v>
      </c>
      <c r="O26">
        <v>1</v>
      </c>
      <c r="P26">
        <v>1963</v>
      </c>
    </row>
    <row r="27" spans="1:16" x14ac:dyDescent="0.35">
      <c r="A27">
        <v>25</v>
      </c>
      <c r="B27">
        <v>82296</v>
      </c>
      <c r="C27">
        <v>5160024</v>
      </c>
      <c r="D27">
        <v>5160024</v>
      </c>
      <c r="E27">
        <v>2912</v>
      </c>
      <c r="F27" t="s">
        <v>27</v>
      </c>
      <c r="G27" t="s">
        <v>28</v>
      </c>
      <c r="H27" s="27" t="s">
        <v>29</v>
      </c>
      <c r="I27" t="s">
        <v>69</v>
      </c>
      <c r="J27" s="25">
        <v>783500</v>
      </c>
      <c r="K27">
        <v>500000</v>
      </c>
      <c r="L27" s="26">
        <v>39401</v>
      </c>
      <c r="M27">
        <v>2146</v>
      </c>
      <c r="N27">
        <v>1693</v>
      </c>
      <c r="O27">
        <v>1</v>
      </c>
      <c r="P27">
        <v>1957</v>
      </c>
    </row>
    <row r="28" spans="1:16" x14ac:dyDescent="0.35">
      <c r="A28">
        <v>26</v>
      </c>
      <c r="B28">
        <v>83981</v>
      </c>
      <c r="C28">
        <v>5080001</v>
      </c>
      <c r="D28">
        <v>5080001</v>
      </c>
      <c r="E28">
        <v>614</v>
      </c>
      <c r="F28" t="s">
        <v>41</v>
      </c>
      <c r="G28" t="s">
        <v>28</v>
      </c>
      <c r="H28" s="27" t="s">
        <v>29</v>
      </c>
      <c r="I28" t="s">
        <v>53</v>
      </c>
      <c r="J28" s="25">
        <v>784600</v>
      </c>
      <c r="K28">
        <v>500000</v>
      </c>
      <c r="L28" s="26">
        <v>43220</v>
      </c>
      <c r="M28">
        <v>3122</v>
      </c>
      <c r="N28">
        <v>2132</v>
      </c>
      <c r="O28">
        <v>1</v>
      </c>
      <c r="P28">
        <v>1961</v>
      </c>
    </row>
    <row r="29" spans="1:16" x14ac:dyDescent="0.35">
      <c r="A29">
        <v>27</v>
      </c>
      <c r="B29">
        <v>87014</v>
      </c>
      <c r="C29">
        <v>5090052</v>
      </c>
      <c r="D29">
        <v>5090052</v>
      </c>
      <c r="E29">
        <v>2945</v>
      </c>
      <c r="F29" t="s">
        <v>36</v>
      </c>
      <c r="G29" t="s">
        <v>28</v>
      </c>
      <c r="H29" s="27" t="s">
        <v>29</v>
      </c>
      <c r="I29" t="s">
        <v>37</v>
      </c>
      <c r="J29" s="25">
        <v>529800</v>
      </c>
      <c r="K29">
        <v>100</v>
      </c>
      <c r="L29" s="26">
        <v>44089</v>
      </c>
      <c r="M29">
        <v>0</v>
      </c>
      <c r="N29">
        <v>0</v>
      </c>
      <c r="O29" s="2">
        <v>1</v>
      </c>
      <c r="P29">
        <v>0</v>
      </c>
    </row>
    <row r="30" spans="1:16" x14ac:dyDescent="0.35">
      <c r="A30">
        <v>28</v>
      </c>
      <c r="B30">
        <v>90953</v>
      </c>
      <c r="C30">
        <v>5080040</v>
      </c>
      <c r="D30">
        <v>5080040</v>
      </c>
      <c r="E30">
        <v>607</v>
      </c>
      <c r="F30" t="s">
        <v>41</v>
      </c>
      <c r="G30" t="s">
        <v>28</v>
      </c>
      <c r="H30" s="27" t="s">
        <v>29</v>
      </c>
      <c r="I30" t="s">
        <v>89</v>
      </c>
      <c r="J30" s="25">
        <v>973200</v>
      </c>
      <c r="K30">
        <v>100</v>
      </c>
      <c r="L30" s="26">
        <v>44986</v>
      </c>
      <c r="M30">
        <v>2890</v>
      </c>
      <c r="N30">
        <v>1878</v>
      </c>
      <c r="O30">
        <v>1</v>
      </c>
      <c r="P30">
        <v>1971</v>
      </c>
    </row>
    <row r="31" spans="1:16" x14ac:dyDescent="0.35">
      <c r="A31">
        <v>29</v>
      </c>
      <c r="B31">
        <v>92500</v>
      </c>
      <c r="C31">
        <v>8026</v>
      </c>
      <c r="D31">
        <v>5092002</v>
      </c>
      <c r="E31">
        <v>3020</v>
      </c>
      <c r="F31" t="s">
        <v>27</v>
      </c>
      <c r="G31" t="s">
        <v>28</v>
      </c>
      <c r="H31" s="27">
        <v>2</v>
      </c>
      <c r="I31" t="s">
        <v>54</v>
      </c>
      <c r="J31" s="25">
        <v>788800</v>
      </c>
      <c r="K31">
        <v>100</v>
      </c>
      <c r="L31" s="26">
        <v>44648</v>
      </c>
      <c r="M31">
        <v>4306</v>
      </c>
      <c r="N31">
        <v>3310</v>
      </c>
      <c r="O31">
        <v>1</v>
      </c>
      <c r="P31">
        <v>1997</v>
      </c>
    </row>
    <row r="32" spans="1:16" x14ac:dyDescent="0.35">
      <c r="A32">
        <v>30</v>
      </c>
      <c r="B32">
        <v>93073</v>
      </c>
      <c r="C32">
        <v>5080013</v>
      </c>
      <c r="D32">
        <v>5080013</v>
      </c>
      <c r="E32">
        <v>602</v>
      </c>
      <c r="F32" t="s">
        <v>41</v>
      </c>
      <c r="G32" t="s">
        <v>28</v>
      </c>
      <c r="H32" s="27" t="s">
        <v>29</v>
      </c>
      <c r="I32" t="s">
        <v>48</v>
      </c>
      <c r="J32" s="25">
        <v>876800</v>
      </c>
      <c r="K32">
        <v>488000</v>
      </c>
      <c r="L32" s="26">
        <v>40567</v>
      </c>
      <c r="M32">
        <v>2890</v>
      </c>
      <c r="N32">
        <v>1796</v>
      </c>
      <c r="O32">
        <v>1</v>
      </c>
      <c r="P32">
        <v>1961</v>
      </c>
    </row>
    <row r="33" spans="1:16" x14ac:dyDescent="0.35">
      <c r="A33">
        <v>31</v>
      </c>
      <c r="B33">
        <v>93074</v>
      </c>
      <c r="C33">
        <v>5080044</v>
      </c>
      <c r="D33">
        <v>5080044</v>
      </c>
      <c r="E33">
        <v>613</v>
      </c>
      <c r="F33" t="s">
        <v>41</v>
      </c>
      <c r="G33" t="s">
        <v>28</v>
      </c>
      <c r="H33" s="27" t="s">
        <v>29</v>
      </c>
      <c r="I33" t="s">
        <v>70</v>
      </c>
      <c r="J33" s="25">
        <v>975500</v>
      </c>
      <c r="K33">
        <v>650000</v>
      </c>
      <c r="L33" s="26">
        <v>43966</v>
      </c>
      <c r="M33">
        <v>2888</v>
      </c>
      <c r="N33">
        <v>1871</v>
      </c>
      <c r="O33">
        <v>1</v>
      </c>
      <c r="P33">
        <v>1967</v>
      </c>
    </row>
    <row r="34" spans="1:16" x14ac:dyDescent="0.35">
      <c r="A34">
        <v>32</v>
      </c>
      <c r="B34">
        <v>93690</v>
      </c>
      <c r="C34">
        <v>5080017</v>
      </c>
      <c r="D34">
        <v>5080017</v>
      </c>
      <c r="E34">
        <v>500</v>
      </c>
      <c r="F34" t="s">
        <v>41</v>
      </c>
      <c r="G34" t="s">
        <v>28</v>
      </c>
      <c r="H34" s="27" t="s">
        <v>29</v>
      </c>
      <c r="I34" t="s">
        <v>55</v>
      </c>
      <c r="J34" s="25">
        <v>2163500</v>
      </c>
      <c r="K34">
        <v>1650000</v>
      </c>
      <c r="L34" s="26">
        <v>44522</v>
      </c>
      <c r="M34">
        <v>6683</v>
      </c>
      <c r="N34">
        <v>3948</v>
      </c>
      <c r="O34">
        <v>1</v>
      </c>
      <c r="P34">
        <v>2021</v>
      </c>
    </row>
    <row r="35" spans="1:16" x14ac:dyDescent="0.35">
      <c r="A35">
        <v>33</v>
      </c>
      <c r="B35">
        <v>93694</v>
      </c>
      <c r="C35">
        <v>5090050</v>
      </c>
      <c r="D35">
        <v>5090050</v>
      </c>
      <c r="E35">
        <v>621</v>
      </c>
      <c r="F35" t="s">
        <v>38</v>
      </c>
      <c r="G35" t="s">
        <v>39</v>
      </c>
      <c r="H35" s="27" t="s">
        <v>29</v>
      </c>
      <c r="I35" t="s">
        <v>40</v>
      </c>
      <c r="J35" s="25">
        <v>579600</v>
      </c>
      <c r="K35">
        <v>100</v>
      </c>
      <c r="L35" s="26">
        <v>44978</v>
      </c>
      <c r="M35">
        <v>4902</v>
      </c>
      <c r="N35">
        <v>3237</v>
      </c>
      <c r="O35">
        <v>1</v>
      </c>
      <c r="P35">
        <v>2022</v>
      </c>
    </row>
    <row r="36" spans="1:16" x14ac:dyDescent="0.35">
      <c r="A36">
        <v>34</v>
      </c>
      <c r="B36">
        <v>93696</v>
      </c>
      <c r="C36">
        <v>5080034</v>
      </c>
      <c r="D36">
        <v>5080034</v>
      </c>
      <c r="E36">
        <v>599</v>
      </c>
      <c r="F36" t="s">
        <v>41</v>
      </c>
      <c r="G36" t="s">
        <v>28</v>
      </c>
      <c r="H36" s="27" t="s">
        <v>29</v>
      </c>
      <c r="I36" t="s">
        <v>71</v>
      </c>
      <c r="J36" s="25">
        <v>743100</v>
      </c>
      <c r="K36">
        <v>510000</v>
      </c>
      <c r="L36" s="26">
        <v>43644</v>
      </c>
      <c r="M36">
        <v>2541</v>
      </c>
      <c r="N36">
        <v>1820</v>
      </c>
      <c r="O36">
        <v>1</v>
      </c>
      <c r="P36">
        <v>1969</v>
      </c>
    </row>
    <row r="37" spans="1:16" x14ac:dyDescent="0.35">
      <c r="A37">
        <v>35</v>
      </c>
      <c r="B37">
        <v>94539</v>
      </c>
      <c r="C37">
        <v>5080016</v>
      </c>
      <c r="D37">
        <v>5080016</v>
      </c>
      <c r="E37">
        <v>550</v>
      </c>
      <c r="F37" t="s">
        <v>41</v>
      </c>
      <c r="G37" t="s">
        <v>28</v>
      </c>
      <c r="H37" s="27" t="s">
        <v>29</v>
      </c>
      <c r="I37" t="s">
        <v>49</v>
      </c>
      <c r="J37" s="25">
        <v>2202900</v>
      </c>
      <c r="K37">
        <v>2175000</v>
      </c>
      <c r="L37" s="26">
        <v>44307</v>
      </c>
      <c r="M37">
        <v>6699</v>
      </c>
      <c r="N37">
        <v>3562</v>
      </c>
      <c r="O37">
        <v>1</v>
      </c>
      <c r="P37">
        <v>2020</v>
      </c>
    </row>
    <row r="38" spans="1:16" x14ac:dyDescent="0.35">
      <c r="A38">
        <v>36</v>
      </c>
      <c r="B38">
        <v>94662</v>
      </c>
      <c r="C38">
        <v>7353</v>
      </c>
      <c r="D38">
        <v>7353</v>
      </c>
      <c r="E38">
        <v>0</v>
      </c>
      <c r="F38" t="s">
        <v>38</v>
      </c>
      <c r="G38" t="s">
        <v>39</v>
      </c>
      <c r="H38" s="27" t="s">
        <v>29</v>
      </c>
      <c r="I38" t="s">
        <v>90</v>
      </c>
      <c r="J38" s="25">
        <v>0</v>
      </c>
      <c r="K38">
        <v>0</v>
      </c>
      <c r="L38" t="s">
        <v>29</v>
      </c>
      <c r="M38">
        <v>0</v>
      </c>
      <c r="N38">
        <v>0</v>
      </c>
      <c r="O38">
        <v>0</v>
      </c>
      <c r="P38">
        <v>0</v>
      </c>
    </row>
    <row r="39" spans="1:16" x14ac:dyDescent="0.35">
      <c r="A39">
        <v>37</v>
      </c>
      <c r="B39">
        <v>95097</v>
      </c>
      <c r="C39">
        <v>5080015</v>
      </c>
      <c r="D39">
        <v>5080015</v>
      </c>
      <c r="E39">
        <v>600</v>
      </c>
      <c r="F39" t="s">
        <v>41</v>
      </c>
      <c r="G39" t="s">
        <v>28</v>
      </c>
      <c r="H39" s="27" t="s">
        <v>29</v>
      </c>
      <c r="I39" t="s">
        <v>42</v>
      </c>
      <c r="J39" s="25">
        <v>784000</v>
      </c>
      <c r="K39">
        <v>1083500</v>
      </c>
      <c r="L39" s="26">
        <v>44740</v>
      </c>
      <c r="M39">
        <v>2178</v>
      </c>
      <c r="N39">
        <v>1483</v>
      </c>
      <c r="O39">
        <v>1</v>
      </c>
      <c r="P39">
        <v>1960</v>
      </c>
    </row>
    <row r="40" spans="1:16" x14ac:dyDescent="0.35">
      <c r="A40">
        <v>38</v>
      </c>
      <c r="B40">
        <v>95099</v>
      </c>
      <c r="C40">
        <v>5091000</v>
      </c>
      <c r="D40">
        <v>5091000</v>
      </c>
      <c r="E40">
        <v>3008</v>
      </c>
      <c r="F40" t="s">
        <v>27</v>
      </c>
      <c r="G40" t="s">
        <v>28</v>
      </c>
      <c r="H40" s="27" t="s">
        <v>91</v>
      </c>
      <c r="I40" t="s">
        <v>92</v>
      </c>
      <c r="J40" s="25">
        <v>2111300</v>
      </c>
      <c r="K40">
        <v>0</v>
      </c>
      <c r="L40" s="26">
        <v>27030</v>
      </c>
      <c r="M40">
        <v>10012</v>
      </c>
      <c r="N40">
        <v>10012</v>
      </c>
      <c r="O40">
        <v>21</v>
      </c>
      <c r="P40">
        <v>1983</v>
      </c>
    </row>
    <row r="41" spans="1:16" x14ac:dyDescent="0.35">
      <c r="A41">
        <v>39</v>
      </c>
      <c r="B41">
        <v>95100</v>
      </c>
      <c r="C41">
        <v>5080042</v>
      </c>
      <c r="D41">
        <v>5080042</v>
      </c>
      <c r="E41">
        <v>611</v>
      </c>
      <c r="F41" t="s">
        <v>41</v>
      </c>
      <c r="G41" t="s">
        <v>28</v>
      </c>
      <c r="H41" s="27" t="s">
        <v>29</v>
      </c>
      <c r="I41" t="s">
        <v>72</v>
      </c>
      <c r="J41" s="25">
        <v>1130100</v>
      </c>
      <c r="K41">
        <v>285000</v>
      </c>
      <c r="L41" s="26">
        <v>33536</v>
      </c>
      <c r="M41">
        <v>3234</v>
      </c>
      <c r="N41">
        <v>2481</v>
      </c>
      <c r="O41">
        <v>1</v>
      </c>
      <c r="P41">
        <v>1960</v>
      </c>
    </row>
    <row r="42" spans="1:16" x14ac:dyDescent="0.35">
      <c r="A42">
        <v>40</v>
      </c>
      <c r="B42">
        <v>95662</v>
      </c>
      <c r="C42">
        <v>5080033</v>
      </c>
      <c r="D42">
        <v>5080033</v>
      </c>
      <c r="E42">
        <v>1</v>
      </c>
      <c r="F42" t="s">
        <v>63</v>
      </c>
      <c r="G42" t="s">
        <v>64</v>
      </c>
      <c r="H42" s="27" t="s">
        <v>29</v>
      </c>
      <c r="I42" t="s">
        <v>65</v>
      </c>
      <c r="J42" s="25">
        <v>1291500</v>
      </c>
      <c r="K42">
        <v>100</v>
      </c>
      <c r="L42" s="26">
        <v>39729</v>
      </c>
      <c r="M42">
        <v>5401</v>
      </c>
      <c r="N42">
        <v>3098</v>
      </c>
      <c r="O42">
        <v>1</v>
      </c>
      <c r="P42">
        <v>1960</v>
      </c>
    </row>
    <row r="43" spans="1:16" x14ac:dyDescent="0.35">
      <c r="A43">
        <v>41</v>
      </c>
      <c r="B43">
        <v>96129</v>
      </c>
      <c r="C43">
        <v>8026</v>
      </c>
      <c r="D43">
        <v>5092001</v>
      </c>
      <c r="E43">
        <v>3030</v>
      </c>
      <c r="F43" t="s">
        <v>27</v>
      </c>
      <c r="G43" t="s">
        <v>28</v>
      </c>
      <c r="H43" s="27">
        <v>1</v>
      </c>
      <c r="I43" t="s">
        <v>56</v>
      </c>
      <c r="J43" s="25">
        <v>897300</v>
      </c>
      <c r="K43">
        <v>900000</v>
      </c>
      <c r="L43" s="26">
        <v>43004</v>
      </c>
      <c r="M43">
        <v>4771</v>
      </c>
      <c r="N43">
        <v>2886</v>
      </c>
      <c r="O43">
        <v>1</v>
      </c>
      <c r="P43">
        <v>1993</v>
      </c>
    </row>
    <row r="44" spans="1:16" x14ac:dyDescent="0.35">
      <c r="A44">
        <v>42</v>
      </c>
      <c r="B44">
        <v>96704</v>
      </c>
      <c r="C44">
        <v>7957</v>
      </c>
      <c r="D44">
        <v>5162001</v>
      </c>
      <c r="E44">
        <v>2930</v>
      </c>
      <c r="F44" t="s">
        <v>27</v>
      </c>
      <c r="G44" t="s">
        <v>28</v>
      </c>
      <c r="H44" s="27">
        <v>2930</v>
      </c>
      <c r="I44" t="s">
        <v>43</v>
      </c>
      <c r="J44" s="25">
        <v>510200</v>
      </c>
      <c r="K44">
        <v>470000</v>
      </c>
      <c r="L44" s="26">
        <v>44131</v>
      </c>
      <c r="M44">
        <v>2101</v>
      </c>
      <c r="N44">
        <v>1451</v>
      </c>
      <c r="O44">
        <v>1</v>
      </c>
      <c r="P44">
        <v>1984</v>
      </c>
    </row>
    <row r="45" spans="1:16" x14ac:dyDescent="0.35">
      <c r="A45">
        <v>43</v>
      </c>
      <c r="B45">
        <v>96705</v>
      </c>
      <c r="C45">
        <v>5160027</v>
      </c>
      <c r="D45">
        <v>5160027</v>
      </c>
      <c r="E45">
        <v>521</v>
      </c>
      <c r="F45" t="s">
        <v>38</v>
      </c>
      <c r="G45" t="s">
        <v>39</v>
      </c>
      <c r="H45" s="27" t="s">
        <v>29</v>
      </c>
      <c r="I45" t="s">
        <v>73</v>
      </c>
      <c r="J45" s="25">
        <v>549300</v>
      </c>
      <c r="K45">
        <v>556500</v>
      </c>
      <c r="L45" s="26">
        <v>44278</v>
      </c>
      <c r="M45">
        <v>0</v>
      </c>
      <c r="N45">
        <v>0</v>
      </c>
      <c r="O45" s="2">
        <v>1</v>
      </c>
      <c r="P45">
        <v>0</v>
      </c>
    </row>
    <row r="46" spans="1:16" x14ac:dyDescent="0.35">
      <c r="A46">
        <v>44</v>
      </c>
      <c r="B46">
        <v>97932</v>
      </c>
      <c r="C46">
        <v>7353</v>
      </c>
      <c r="D46">
        <v>5161006</v>
      </c>
      <c r="E46">
        <v>540</v>
      </c>
      <c r="F46" t="s">
        <v>38</v>
      </c>
      <c r="G46" t="s">
        <v>39</v>
      </c>
      <c r="H46" s="27">
        <v>6</v>
      </c>
      <c r="I46" t="s">
        <v>93</v>
      </c>
      <c r="J46" s="25">
        <v>327700</v>
      </c>
      <c r="K46">
        <v>303000</v>
      </c>
      <c r="L46" s="26">
        <v>43202</v>
      </c>
      <c r="M46">
        <v>1420</v>
      </c>
      <c r="N46">
        <v>1045</v>
      </c>
      <c r="O46">
        <v>1</v>
      </c>
      <c r="P46">
        <v>1972</v>
      </c>
    </row>
    <row r="47" spans="1:16" x14ac:dyDescent="0.35">
      <c r="A47">
        <v>45</v>
      </c>
      <c r="B47">
        <v>98128</v>
      </c>
      <c r="C47">
        <v>6050008</v>
      </c>
      <c r="D47">
        <v>6050008</v>
      </c>
      <c r="E47">
        <v>622</v>
      </c>
      <c r="F47" t="s">
        <v>41</v>
      </c>
      <c r="G47" t="s">
        <v>28</v>
      </c>
      <c r="H47" s="27" t="s">
        <v>29</v>
      </c>
      <c r="I47" t="s">
        <v>74</v>
      </c>
      <c r="J47" s="25">
        <v>1432200</v>
      </c>
      <c r="K47">
        <v>1139000</v>
      </c>
      <c r="L47" s="26">
        <v>44250</v>
      </c>
      <c r="M47">
        <v>6571</v>
      </c>
      <c r="N47">
        <v>3564</v>
      </c>
      <c r="O47">
        <v>1</v>
      </c>
      <c r="P47">
        <v>1992</v>
      </c>
    </row>
    <row r="48" spans="1:16" x14ac:dyDescent="0.35">
      <c r="A48">
        <v>46</v>
      </c>
      <c r="B48">
        <v>99983</v>
      </c>
      <c r="C48">
        <v>7353</v>
      </c>
      <c r="D48">
        <v>5161010</v>
      </c>
      <c r="E48">
        <v>540</v>
      </c>
      <c r="F48" t="s">
        <v>38</v>
      </c>
      <c r="G48" t="s">
        <v>39</v>
      </c>
      <c r="H48" s="27">
        <v>10</v>
      </c>
      <c r="I48" t="s">
        <v>94</v>
      </c>
      <c r="J48" s="25">
        <v>411500</v>
      </c>
      <c r="K48">
        <v>399000</v>
      </c>
      <c r="L48" s="26">
        <v>43586</v>
      </c>
      <c r="M48">
        <v>1407</v>
      </c>
      <c r="N48">
        <v>1032</v>
      </c>
      <c r="O48">
        <v>1</v>
      </c>
      <c r="P48">
        <v>1972</v>
      </c>
    </row>
    <row r="49" spans="1:16" x14ac:dyDescent="0.35">
      <c r="A49">
        <v>47</v>
      </c>
      <c r="B49">
        <v>100767</v>
      </c>
      <c r="C49">
        <v>6050014</v>
      </c>
      <c r="D49">
        <v>6050014</v>
      </c>
      <c r="E49">
        <v>621</v>
      </c>
      <c r="F49" t="s">
        <v>41</v>
      </c>
      <c r="G49" t="s">
        <v>28</v>
      </c>
      <c r="H49" s="27" t="s">
        <v>29</v>
      </c>
      <c r="I49" t="s">
        <v>95</v>
      </c>
      <c r="J49" s="25">
        <v>868000</v>
      </c>
      <c r="K49">
        <v>100</v>
      </c>
      <c r="L49" s="26">
        <v>40114</v>
      </c>
      <c r="M49">
        <v>3132</v>
      </c>
      <c r="N49">
        <v>2530</v>
      </c>
      <c r="O49">
        <v>1</v>
      </c>
      <c r="P49">
        <v>1967</v>
      </c>
    </row>
    <row r="50" spans="1:16" x14ac:dyDescent="0.35">
      <c r="A50">
        <v>48</v>
      </c>
      <c r="B50">
        <v>100772</v>
      </c>
      <c r="C50">
        <v>5080011</v>
      </c>
      <c r="D50">
        <v>5080011</v>
      </c>
      <c r="E50">
        <v>604</v>
      </c>
      <c r="F50" t="s">
        <v>41</v>
      </c>
      <c r="G50" t="s">
        <v>28</v>
      </c>
      <c r="H50" s="27" t="s">
        <v>29</v>
      </c>
      <c r="I50" t="s">
        <v>44</v>
      </c>
      <c r="J50" s="25">
        <v>948500</v>
      </c>
      <c r="K50">
        <v>550000</v>
      </c>
      <c r="L50" s="26">
        <v>42968</v>
      </c>
      <c r="M50">
        <v>3066</v>
      </c>
      <c r="N50">
        <v>2096</v>
      </c>
      <c r="O50">
        <v>1</v>
      </c>
      <c r="P50">
        <v>1960</v>
      </c>
    </row>
    <row r="51" spans="1:16" x14ac:dyDescent="0.35">
      <c r="A51">
        <v>49</v>
      </c>
      <c r="B51">
        <v>101329</v>
      </c>
      <c r="C51">
        <v>7957</v>
      </c>
      <c r="D51">
        <v>5162002</v>
      </c>
      <c r="E51">
        <v>2932</v>
      </c>
      <c r="F51" t="s">
        <v>27</v>
      </c>
      <c r="G51" t="s">
        <v>28</v>
      </c>
      <c r="H51" s="27">
        <v>2932</v>
      </c>
      <c r="I51" t="s">
        <v>45</v>
      </c>
      <c r="J51" s="25">
        <v>508900</v>
      </c>
      <c r="K51">
        <v>470000</v>
      </c>
      <c r="L51" s="26">
        <v>44096</v>
      </c>
      <c r="M51">
        <v>2095</v>
      </c>
      <c r="N51">
        <v>1445</v>
      </c>
      <c r="O51">
        <v>1</v>
      </c>
      <c r="P51">
        <v>1984</v>
      </c>
    </row>
    <row r="52" spans="1:16" x14ac:dyDescent="0.35">
      <c r="A52">
        <v>50</v>
      </c>
      <c r="B52">
        <v>105141</v>
      </c>
      <c r="C52">
        <v>8026</v>
      </c>
      <c r="D52">
        <v>5092004</v>
      </c>
      <c r="E52">
        <v>3060</v>
      </c>
      <c r="F52" t="s">
        <v>27</v>
      </c>
      <c r="G52" t="s">
        <v>28</v>
      </c>
      <c r="H52" s="27">
        <v>4</v>
      </c>
      <c r="I52" t="s">
        <v>57</v>
      </c>
      <c r="J52" s="25">
        <v>785100</v>
      </c>
      <c r="K52">
        <v>463000</v>
      </c>
      <c r="L52" s="26">
        <v>35902</v>
      </c>
      <c r="M52">
        <v>4771</v>
      </c>
      <c r="N52">
        <v>2979</v>
      </c>
      <c r="O52">
        <v>1</v>
      </c>
      <c r="P52">
        <v>1990</v>
      </c>
    </row>
    <row r="53" spans="1:16" x14ac:dyDescent="0.35">
      <c r="A53">
        <v>51</v>
      </c>
      <c r="B53">
        <v>105151</v>
      </c>
      <c r="C53">
        <v>8026</v>
      </c>
      <c r="D53">
        <v>5092003</v>
      </c>
      <c r="E53">
        <v>3040</v>
      </c>
      <c r="F53" t="s">
        <v>27</v>
      </c>
      <c r="G53" t="s">
        <v>28</v>
      </c>
      <c r="H53" s="27">
        <v>3</v>
      </c>
      <c r="I53" t="s">
        <v>58</v>
      </c>
      <c r="J53" s="25">
        <v>810300</v>
      </c>
      <c r="K53">
        <v>540000</v>
      </c>
      <c r="L53" s="26">
        <v>36341</v>
      </c>
      <c r="M53">
        <v>5210</v>
      </c>
      <c r="N53">
        <v>3009</v>
      </c>
      <c r="O53">
        <v>1</v>
      </c>
      <c r="P53">
        <v>1995</v>
      </c>
    </row>
    <row r="54" spans="1:16" x14ac:dyDescent="0.35">
      <c r="A54">
        <v>52</v>
      </c>
      <c r="B54">
        <v>105224</v>
      </c>
      <c r="C54">
        <v>6050010</v>
      </c>
      <c r="D54">
        <v>6050010</v>
      </c>
      <c r="E54">
        <v>618</v>
      </c>
      <c r="F54" t="s">
        <v>41</v>
      </c>
      <c r="G54" t="s">
        <v>28</v>
      </c>
      <c r="H54" s="27" t="s">
        <v>29</v>
      </c>
      <c r="I54" t="s">
        <v>75</v>
      </c>
      <c r="J54" s="25">
        <v>1004900</v>
      </c>
      <c r="K54">
        <v>235000</v>
      </c>
      <c r="L54" s="26">
        <v>35905</v>
      </c>
      <c r="M54">
        <v>3822</v>
      </c>
      <c r="N54">
        <v>3220</v>
      </c>
      <c r="O54">
        <v>1</v>
      </c>
      <c r="P54">
        <v>1965</v>
      </c>
    </row>
    <row r="55" spans="1:16" x14ac:dyDescent="0.35">
      <c r="A55">
        <v>53</v>
      </c>
      <c r="B55">
        <v>113669</v>
      </c>
      <c r="C55">
        <v>5080007</v>
      </c>
      <c r="D55">
        <v>5080007</v>
      </c>
      <c r="E55">
        <v>608</v>
      </c>
      <c r="F55" t="s">
        <v>41</v>
      </c>
      <c r="G55" t="s">
        <v>28</v>
      </c>
      <c r="H55" s="27" t="s">
        <v>29</v>
      </c>
      <c r="I55" t="s">
        <v>59</v>
      </c>
      <c r="J55" s="25">
        <v>954800</v>
      </c>
      <c r="K55">
        <v>550000</v>
      </c>
      <c r="L55" s="26">
        <v>42307</v>
      </c>
      <c r="M55">
        <v>2794</v>
      </c>
      <c r="N55">
        <v>2272</v>
      </c>
      <c r="O55">
        <v>1</v>
      </c>
      <c r="P55">
        <v>1973</v>
      </c>
    </row>
    <row r="56" spans="1:16" x14ac:dyDescent="0.35">
      <c r="A56">
        <v>54</v>
      </c>
      <c r="B56">
        <v>115422</v>
      </c>
      <c r="C56">
        <v>5080005</v>
      </c>
      <c r="D56">
        <v>5080005</v>
      </c>
      <c r="E56">
        <v>610</v>
      </c>
      <c r="F56" t="s">
        <v>41</v>
      </c>
      <c r="G56" t="s">
        <v>28</v>
      </c>
      <c r="H56" s="27" t="s">
        <v>29</v>
      </c>
      <c r="I56" t="s">
        <v>46</v>
      </c>
      <c r="J56" s="25">
        <v>719200</v>
      </c>
      <c r="K56">
        <v>485000</v>
      </c>
      <c r="L56" s="26">
        <v>39573</v>
      </c>
      <c r="M56">
        <v>3235</v>
      </c>
      <c r="N56">
        <v>2197</v>
      </c>
      <c r="O56">
        <v>1</v>
      </c>
      <c r="P56">
        <v>1960</v>
      </c>
    </row>
    <row r="57" spans="1:16" x14ac:dyDescent="0.35">
      <c r="A57">
        <v>55</v>
      </c>
      <c r="B57">
        <v>116584</v>
      </c>
      <c r="C57">
        <v>5080037</v>
      </c>
      <c r="D57">
        <v>5080037</v>
      </c>
      <c r="E57">
        <v>603</v>
      </c>
      <c r="F57" t="s">
        <v>41</v>
      </c>
      <c r="G57" t="s">
        <v>28</v>
      </c>
      <c r="H57" s="27" t="s">
        <v>29</v>
      </c>
      <c r="I57" t="s">
        <v>60</v>
      </c>
      <c r="J57" s="25">
        <v>1801300</v>
      </c>
      <c r="K57">
        <v>350000</v>
      </c>
      <c r="L57" s="26">
        <v>40662</v>
      </c>
      <c r="M57">
        <v>7026</v>
      </c>
      <c r="N57">
        <v>3413</v>
      </c>
      <c r="O57">
        <v>1</v>
      </c>
      <c r="P57">
        <v>2013</v>
      </c>
    </row>
    <row r="58" spans="1:16" x14ac:dyDescent="0.35">
      <c r="A58">
        <v>56</v>
      </c>
      <c r="B58">
        <v>116649</v>
      </c>
      <c r="C58">
        <v>5090041</v>
      </c>
      <c r="D58">
        <v>5090041</v>
      </c>
      <c r="E58">
        <v>580</v>
      </c>
      <c r="F58" t="s">
        <v>38</v>
      </c>
      <c r="G58" t="s">
        <v>39</v>
      </c>
      <c r="H58" s="27" t="s">
        <v>29</v>
      </c>
      <c r="I58" t="s">
        <v>66</v>
      </c>
      <c r="J58" s="25">
        <v>1052600</v>
      </c>
      <c r="K58">
        <v>100</v>
      </c>
      <c r="L58" s="26">
        <v>44233</v>
      </c>
      <c r="M58">
        <v>1631</v>
      </c>
      <c r="N58">
        <v>1203</v>
      </c>
      <c r="O58">
        <v>1</v>
      </c>
      <c r="P58">
        <v>1959</v>
      </c>
    </row>
    <row r="59" spans="1:16" x14ac:dyDescent="0.35">
      <c r="J59" s="25">
        <f>SUM(J2:J58)</f>
        <v>48653000</v>
      </c>
      <c r="O59">
        <f>SUM(O2:O58)</f>
        <v>75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P38"/>
  <sheetViews>
    <sheetView workbookViewId="0">
      <selection activeCell="S25" sqref="S25"/>
    </sheetView>
  </sheetViews>
  <sheetFormatPr defaultRowHeight="14.5" x14ac:dyDescent="0.35"/>
  <cols>
    <col min="1" max="1" width="5.26953125" bestFit="1" customWidth="1"/>
    <col min="2" max="2" width="9.26953125" bestFit="1" customWidth="1"/>
    <col min="3" max="3" width="9.7265625" bestFit="1" customWidth="1"/>
    <col min="4" max="4" width="8" bestFit="1" customWidth="1"/>
    <col min="5" max="5" width="5.81640625" bestFit="1" customWidth="1"/>
    <col min="6" max="6" width="15.81640625" bestFit="1" customWidth="1"/>
    <col min="7" max="7" width="5.453125" bestFit="1" customWidth="1"/>
    <col min="8" max="8" width="5.26953125" bestFit="1" customWidth="1"/>
    <col min="9" max="9" width="51.54296875" bestFit="1" customWidth="1"/>
    <col min="10" max="10" width="15.26953125" style="1" bestFit="1" customWidth="1"/>
    <col min="11" max="11" width="10.1796875" bestFit="1" customWidth="1"/>
    <col min="12" max="12" width="10.7265625" bestFit="1" customWidth="1"/>
    <col min="13" max="13" width="11.81640625" bestFit="1" customWidth="1"/>
    <col min="14" max="14" width="7" bestFit="1" customWidth="1"/>
    <col min="15" max="15" width="9" bestFit="1" customWidth="1"/>
    <col min="16" max="16" width="5.1796875" bestFit="1" customWidth="1"/>
  </cols>
  <sheetData>
    <row r="1" spans="1:16" x14ac:dyDescent="0.35">
      <c r="A1" t="s">
        <v>0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s="1" t="s">
        <v>1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</row>
    <row r="2" spans="1:16" x14ac:dyDescent="0.35">
      <c r="A2">
        <v>0</v>
      </c>
      <c r="B2">
        <v>63734</v>
      </c>
      <c r="C2">
        <v>7957</v>
      </c>
      <c r="D2">
        <v>7957</v>
      </c>
      <c r="E2">
        <v>0</v>
      </c>
      <c r="F2" t="s">
        <v>27</v>
      </c>
      <c r="G2" t="s">
        <v>28</v>
      </c>
      <c r="H2" t="s">
        <v>29</v>
      </c>
      <c r="I2" t="s">
        <v>30</v>
      </c>
      <c r="J2" s="1">
        <v>0</v>
      </c>
      <c r="K2">
        <v>0</v>
      </c>
      <c r="L2" t="s">
        <v>29</v>
      </c>
      <c r="M2">
        <v>0</v>
      </c>
      <c r="N2">
        <v>0</v>
      </c>
      <c r="O2">
        <v>0</v>
      </c>
      <c r="P2">
        <v>0</v>
      </c>
    </row>
    <row r="3" spans="1:16" x14ac:dyDescent="0.35">
      <c r="A3">
        <v>1</v>
      </c>
      <c r="B3">
        <v>69082</v>
      </c>
      <c r="C3">
        <v>5080035</v>
      </c>
      <c r="D3">
        <v>5080035</v>
      </c>
      <c r="E3">
        <v>1</v>
      </c>
      <c r="F3" t="s">
        <v>63</v>
      </c>
      <c r="G3" t="s">
        <v>64</v>
      </c>
      <c r="H3" t="s">
        <v>67</v>
      </c>
      <c r="I3" t="s">
        <v>68</v>
      </c>
      <c r="J3" s="1">
        <v>1001100</v>
      </c>
      <c r="K3">
        <v>930000</v>
      </c>
      <c r="L3" s="26">
        <v>44021</v>
      </c>
      <c r="M3">
        <v>3046</v>
      </c>
      <c r="N3">
        <v>2054</v>
      </c>
      <c r="O3">
        <v>1</v>
      </c>
      <c r="P3">
        <v>1962</v>
      </c>
    </row>
    <row r="4" spans="1:16" x14ac:dyDescent="0.35">
      <c r="A4">
        <v>2</v>
      </c>
      <c r="B4">
        <v>73874</v>
      </c>
      <c r="C4">
        <v>7957</v>
      </c>
      <c r="D4">
        <v>5162004</v>
      </c>
      <c r="E4">
        <v>2936</v>
      </c>
      <c r="F4" t="s">
        <v>27</v>
      </c>
      <c r="G4" t="s">
        <v>28</v>
      </c>
      <c r="H4">
        <v>2936</v>
      </c>
      <c r="I4" t="s">
        <v>31</v>
      </c>
      <c r="J4" s="1">
        <v>504600</v>
      </c>
      <c r="K4">
        <v>476000</v>
      </c>
      <c r="L4" s="26">
        <v>44277</v>
      </c>
      <c r="M4">
        <v>2081</v>
      </c>
      <c r="N4">
        <v>1431</v>
      </c>
      <c r="O4">
        <v>1</v>
      </c>
      <c r="P4">
        <v>1984</v>
      </c>
    </row>
    <row r="5" spans="1:16" x14ac:dyDescent="0.35">
      <c r="A5">
        <v>3</v>
      </c>
      <c r="B5">
        <v>75127</v>
      </c>
      <c r="C5">
        <v>6050006</v>
      </c>
      <c r="D5">
        <v>6050006</v>
      </c>
      <c r="E5">
        <v>626</v>
      </c>
      <c r="F5" t="s">
        <v>41</v>
      </c>
      <c r="G5" t="s">
        <v>28</v>
      </c>
      <c r="H5" t="s">
        <v>29</v>
      </c>
      <c r="I5" t="s">
        <v>50</v>
      </c>
      <c r="J5" s="1">
        <v>818300</v>
      </c>
      <c r="K5">
        <v>300000</v>
      </c>
      <c r="L5" s="26">
        <v>41921</v>
      </c>
      <c r="M5">
        <v>2043</v>
      </c>
      <c r="N5">
        <v>1349</v>
      </c>
      <c r="O5">
        <v>1</v>
      </c>
      <c r="P5">
        <v>1963</v>
      </c>
    </row>
    <row r="6" spans="1:16" x14ac:dyDescent="0.35">
      <c r="A6">
        <v>4</v>
      </c>
      <c r="B6">
        <v>75634</v>
      </c>
      <c r="C6">
        <v>8026</v>
      </c>
      <c r="D6">
        <v>8026</v>
      </c>
      <c r="E6">
        <v>0</v>
      </c>
      <c r="F6" t="s">
        <v>27</v>
      </c>
      <c r="G6" t="s">
        <v>28</v>
      </c>
      <c r="H6" t="s">
        <v>29</v>
      </c>
      <c r="I6" t="s">
        <v>30</v>
      </c>
      <c r="J6" s="1">
        <v>0</v>
      </c>
      <c r="K6">
        <v>0</v>
      </c>
      <c r="L6" t="s">
        <v>29</v>
      </c>
      <c r="M6">
        <v>0</v>
      </c>
      <c r="N6">
        <v>0</v>
      </c>
      <c r="O6">
        <v>0</v>
      </c>
      <c r="P6">
        <v>0</v>
      </c>
    </row>
    <row r="7" spans="1:16" x14ac:dyDescent="0.35">
      <c r="A7">
        <v>5</v>
      </c>
      <c r="B7">
        <v>76772</v>
      </c>
      <c r="C7">
        <v>7957</v>
      </c>
      <c r="D7">
        <v>5162003</v>
      </c>
      <c r="E7">
        <v>2934</v>
      </c>
      <c r="F7" t="s">
        <v>27</v>
      </c>
      <c r="G7" t="s">
        <v>28</v>
      </c>
      <c r="H7">
        <v>2934</v>
      </c>
      <c r="I7" t="s">
        <v>32</v>
      </c>
      <c r="J7" s="1">
        <v>505200</v>
      </c>
      <c r="K7">
        <v>476000</v>
      </c>
      <c r="L7" s="26">
        <v>44239</v>
      </c>
      <c r="M7">
        <v>2083</v>
      </c>
      <c r="N7">
        <v>1433</v>
      </c>
      <c r="O7">
        <v>1</v>
      </c>
      <c r="P7">
        <v>1984</v>
      </c>
    </row>
    <row r="8" spans="1:16" x14ac:dyDescent="0.35">
      <c r="A8">
        <v>6</v>
      </c>
      <c r="B8">
        <v>78127</v>
      </c>
      <c r="C8">
        <v>6050005</v>
      </c>
      <c r="D8">
        <v>6050005</v>
      </c>
      <c r="E8">
        <v>628</v>
      </c>
      <c r="F8" t="s">
        <v>41</v>
      </c>
      <c r="G8" t="s">
        <v>28</v>
      </c>
      <c r="H8" t="s">
        <v>29</v>
      </c>
      <c r="I8" t="s">
        <v>85</v>
      </c>
      <c r="J8" s="1">
        <v>962200</v>
      </c>
      <c r="K8">
        <v>587500</v>
      </c>
      <c r="L8" s="26">
        <v>43140</v>
      </c>
      <c r="M8">
        <v>3183</v>
      </c>
      <c r="N8">
        <v>2000</v>
      </c>
      <c r="O8">
        <v>1</v>
      </c>
      <c r="P8">
        <v>1965</v>
      </c>
    </row>
    <row r="9" spans="1:16" x14ac:dyDescent="0.35">
      <c r="A9">
        <v>7</v>
      </c>
      <c r="B9">
        <v>78251</v>
      </c>
      <c r="C9">
        <v>5080009</v>
      </c>
      <c r="D9">
        <v>5080009</v>
      </c>
      <c r="E9">
        <v>606</v>
      </c>
      <c r="F9" t="s">
        <v>41</v>
      </c>
      <c r="G9" t="s">
        <v>28</v>
      </c>
      <c r="H9" t="s">
        <v>29</v>
      </c>
      <c r="I9" t="s">
        <v>51</v>
      </c>
      <c r="J9" s="1">
        <v>883800</v>
      </c>
      <c r="K9">
        <v>661000</v>
      </c>
      <c r="L9" s="26">
        <v>44270</v>
      </c>
      <c r="M9">
        <v>3034</v>
      </c>
      <c r="N9">
        <v>1971</v>
      </c>
      <c r="O9">
        <v>1</v>
      </c>
      <c r="P9">
        <v>1968</v>
      </c>
    </row>
    <row r="10" spans="1:16" x14ac:dyDescent="0.35">
      <c r="A10">
        <v>8</v>
      </c>
      <c r="B10">
        <v>78811</v>
      </c>
      <c r="C10">
        <v>5160017</v>
      </c>
      <c r="D10">
        <v>5160017</v>
      </c>
      <c r="E10">
        <v>2944</v>
      </c>
      <c r="F10" t="s">
        <v>27</v>
      </c>
      <c r="G10" t="s">
        <v>28</v>
      </c>
      <c r="H10" t="s">
        <v>29</v>
      </c>
      <c r="I10" t="s">
        <v>103</v>
      </c>
      <c r="J10" s="1">
        <v>665700</v>
      </c>
      <c r="K10">
        <v>100</v>
      </c>
      <c r="L10" s="26">
        <v>44089</v>
      </c>
      <c r="M10">
        <v>0</v>
      </c>
      <c r="N10">
        <v>0</v>
      </c>
      <c r="O10" s="2">
        <v>1</v>
      </c>
      <c r="P10">
        <v>0</v>
      </c>
    </row>
    <row r="11" spans="1:16" x14ac:dyDescent="0.35">
      <c r="A11">
        <v>9</v>
      </c>
      <c r="B11">
        <v>78812</v>
      </c>
      <c r="C11">
        <v>8026</v>
      </c>
      <c r="D11">
        <v>5092005</v>
      </c>
      <c r="E11">
        <v>3080</v>
      </c>
      <c r="F11" t="s">
        <v>27</v>
      </c>
      <c r="G11" t="s">
        <v>28</v>
      </c>
      <c r="H11">
        <v>5</v>
      </c>
      <c r="I11" t="s">
        <v>52</v>
      </c>
      <c r="J11" s="1">
        <v>787000</v>
      </c>
      <c r="K11">
        <v>100</v>
      </c>
      <c r="L11" s="26">
        <v>37970</v>
      </c>
      <c r="M11">
        <v>4771</v>
      </c>
      <c r="N11">
        <v>2979</v>
      </c>
      <c r="O11" s="2">
        <v>1</v>
      </c>
      <c r="P11">
        <v>1990</v>
      </c>
    </row>
    <row r="12" spans="1:16" x14ac:dyDescent="0.35">
      <c r="A12">
        <v>10</v>
      </c>
      <c r="B12">
        <v>81589</v>
      </c>
      <c r="C12">
        <v>6120002</v>
      </c>
      <c r="D12">
        <v>6120002</v>
      </c>
      <c r="E12">
        <v>567</v>
      </c>
      <c r="F12" t="s">
        <v>33</v>
      </c>
      <c r="G12" t="s">
        <v>34</v>
      </c>
      <c r="H12" t="s">
        <v>29</v>
      </c>
      <c r="I12" t="s">
        <v>35</v>
      </c>
      <c r="J12" s="1">
        <v>4308400</v>
      </c>
      <c r="K12">
        <v>150000</v>
      </c>
      <c r="L12" s="26">
        <v>30256</v>
      </c>
      <c r="M12">
        <v>14761</v>
      </c>
      <c r="N12">
        <v>14505</v>
      </c>
      <c r="O12">
        <v>1</v>
      </c>
      <c r="P12">
        <v>1984</v>
      </c>
    </row>
    <row r="13" spans="1:16" x14ac:dyDescent="0.35">
      <c r="A13">
        <v>11</v>
      </c>
      <c r="B13">
        <v>81692</v>
      </c>
      <c r="C13">
        <v>5160022</v>
      </c>
      <c r="D13">
        <v>5160022</v>
      </c>
      <c r="E13">
        <v>2922</v>
      </c>
      <c r="F13" t="s">
        <v>27</v>
      </c>
      <c r="G13" t="s">
        <v>28</v>
      </c>
      <c r="H13" t="s">
        <v>29</v>
      </c>
      <c r="I13" t="s">
        <v>47</v>
      </c>
      <c r="J13" s="1">
        <v>615000</v>
      </c>
      <c r="K13">
        <v>519000</v>
      </c>
      <c r="L13" s="26">
        <v>43246</v>
      </c>
      <c r="M13">
        <v>1496</v>
      </c>
      <c r="N13">
        <v>1056</v>
      </c>
      <c r="O13">
        <v>2</v>
      </c>
      <c r="P13">
        <v>1954</v>
      </c>
    </row>
    <row r="14" spans="1:16" x14ac:dyDescent="0.35">
      <c r="A14">
        <v>12</v>
      </c>
      <c r="B14">
        <v>82294</v>
      </c>
      <c r="C14">
        <v>5080038</v>
      </c>
      <c r="D14">
        <v>5080038</v>
      </c>
      <c r="E14">
        <v>605</v>
      </c>
      <c r="F14" t="s">
        <v>41</v>
      </c>
      <c r="G14" t="s">
        <v>28</v>
      </c>
      <c r="H14" t="s">
        <v>29</v>
      </c>
      <c r="I14" t="s">
        <v>62</v>
      </c>
      <c r="J14" s="1">
        <v>1101700</v>
      </c>
      <c r="K14">
        <v>850000</v>
      </c>
      <c r="L14" s="26">
        <v>39422</v>
      </c>
      <c r="M14">
        <v>3286</v>
      </c>
      <c r="N14">
        <v>2460</v>
      </c>
      <c r="O14">
        <v>1</v>
      </c>
      <c r="P14">
        <v>1963</v>
      </c>
    </row>
    <row r="15" spans="1:16" x14ac:dyDescent="0.35">
      <c r="A15">
        <v>13</v>
      </c>
      <c r="B15">
        <v>83981</v>
      </c>
      <c r="C15">
        <v>5080001</v>
      </c>
      <c r="D15">
        <v>5080001</v>
      </c>
      <c r="E15">
        <v>614</v>
      </c>
      <c r="F15" t="s">
        <v>41</v>
      </c>
      <c r="G15" t="s">
        <v>28</v>
      </c>
      <c r="H15" t="s">
        <v>29</v>
      </c>
      <c r="I15" t="s">
        <v>53</v>
      </c>
      <c r="J15" s="1">
        <v>784600</v>
      </c>
      <c r="K15">
        <v>500000</v>
      </c>
      <c r="L15" s="26">
        <v>43220</v>
      </c>
      <c r="M15">
        <v>3122</v>
      </c>
      <c r="N15">
        <v>2132</v>
      </c>
      <c r="O15">
        <v>1</v>
      </c>
      <c r="P15">
        <v>1961</v>
      </c>
    </row>
    <row r="16" spans="1:16" x14ac:dyDescent="0.35">
      <c r="A16">
        <v>14</v>
      </c>
      <c r="B16">
        <v>87014</v>
      </c>
      <c r="C16">
        <v>5090052</v>
      </c>
      <c r="D16">
        <v>5090052</v>
      </c>
      <c r="E16">
        <v>2945</v>
      </c>
      <c r="F16" t="s">
        <v>36</v>
      </c>
      <c r="G16" t="s">
        <v>28</v>
      </c>
      <c r="H16" t="s">
        <v>29</v>
      </c>
      <c r="I16" t="s">
        <v>37</v>
      </c>
      <c r="J16" s="1">
        <v>529800</v>
      </c>
      <c r="K16">
        <v>100</v>
      </c>
      <c r="L16" s="26">
        <v>44089</v>
      </c>
      <c r="M16">
        <v>0</v>
      </c>
      <c r="N16">
        <v>0</v>
      </c>
      <c r="O16" s="2">
        <v>1</v>
      </c>
      <c r="P16">
        <v>0</v>
      </c>
    </row>
    <row r="17" spans="1:16" x14ac:dyDescent="0.35">
      <c r="A17">
        <v>15</v>
      </c>
      <c r="B17">
        <v>92500</v>
      </c>
      <c r="C17">
        <v>8026</v>
      </c>
      <c r="D17">
        <v>5092002</v>
      </c>
      <c r="E17">
        <v>3020</v>
      </c>
      <c r="F17" t="s">
        <v>27</v>
      </c>
      <c r="G17" t="s">
        <v>28</v>
      </c>
      <c r="H17">
        <v>2</v>
      </c>
      <c r="I17" t="s">
        <v>54</v>
      </c>
      <c r="J17" s="1">
        <v>788800</v>
      </c>
      <c r="K17">
        <v>100</v>
      </c>
      <c r="L17" s="26">
        <v>44648</v>
      </c>
      <c r="M17">
        <v>4306</v>
      </c>
      <c r="N17">
        <v>3310</v>
      </c>
      <c r="O17">
        <v>1</v>
      </c>
      <c r="P17">
        <v>1997</v>
      </c>
    </row>
    <row r="18" spans="1:16" x14ac:dyDescent="0.35">
      <c r="A18">
        <v>16</v>
      </c>
      <c r="B18">
        <v>93073</v>
      </c>
      <c r="C18">
        <v>5080013</v>
      </c>
      <c r="D18">
        <v>5080013</v>
      </c>
      <c r="E18">
        <v>602</v>
      </c>
      <c r="F18" t="s">
        <v>41</v>
      </c>
      <c r="G18" t="s">
        <v>28</v>
      </c>
      <c r="H18" t="s">
        <v>29</v>
      </c>
      <c r="I18" t="s">
        <v>48</v>
      </c>
      <c r="J18" s="1">
        <v>876800</v>
      </c>
      <c r="K18">
        <v>488000</v>
      </c>
      <c r="L18" s="26">
        <v>40567</v>
      </c>
      <c r="M18">
        <v>2890</v>
      </c>
      <c r="N18">
        <v>1796</v>
      </c>
      <c r="O18">
        <v>1</v>
      </c>
      <c r="P18">
        <v>1961</v>
      </c>
    </row>
    <row r="19" spans="1:16" x14ac:dyDescent="0.35">
      <c r="A19">
        <v>17</v>
      </c>
      <c r="B19">
        <v>93074</v>
      </c>
      <c r="C19">
        <v>5080044</v>
      </c>
      <c r="D19">
        <v>5080044</v>
      </c>
      <c r="E19">
        <v>613</v>
      </c>
      <c r="F19" t="s">
        <v>41</v>
      </c>
      <c r="G19" t="s">
        <v>28</v>
      </c>
      <c r="H19" t="s">
        <v>29</v>
      </c>
      <c r="I19" t="s">
        <v>70</v>
      </c>
      <c r="J19" s="1">
        <v>975500</v>
      </c>
      <c r="K19">
        <v>650000</v>
      </c>
      <c r="L19" s="26">
        <v>43966</v>
      </c>
      <c r="M19">
        <v>2888</v>
      </c>
      <c r="N19">
        <v>1871</v>
      </c>
      <c r="O19">
        <v>1</v>
      </c>
      <c r="P19">
        <v>1967</v>
      </c>
    </row>
    <row r="20" spans="1:16" x14ac:dyDescent="0.35">
      <c r="A20">
        <v>18</v>
      </c>
      <c r="B20">
        <v>93690</v>
      </c>
      <c r="C20">
        <v>5080017</v>
      </c>
      <c r="D20">
        <v>5080017</v>
      </c>
      <c r="E20">
        <v>500</v>
      </c>
      <c r="F20" t="s">
        <v>41</v>
      </c>
      <c r="G20" t="s">
        <v>28</v>
      </c>
      <c r="H20" t="s">
        <v>29</v>
      </c>
      <c r="I20" t="s">
        <v>55</v>
      </c>
      <c r="J20" s="1">
        <v>2163500</v>
      </c>
      <c r="K20">
        <v>1650000</v>
      </c>
      <c r="L20" s="26">
        <v>44522</v>
      </c>
      <c r="M20">
        <v>6683</v>
      </c>
      <c r="N20">
        <v>3948</v>
      </c>
      <c r="O20">
        <v>1</v>
      </c>
      <c r="P20">
        <v>2021</v>
      </c>
    </row>
    <row r="21" spans="1:16" x14ac:dyDescent="0.35">
      <c r="A21">
        <v>19</v>
      </c>
      <c r="B21">
        <v>93694</v>
      </c>
      <c r="C21">
        <v>5090050</v>
      </c>
      <c r="D21">
        <v>5090050</v>
      </c>
      <c r="E21">
        <v>621</v>
      </c>
      <c r="F21" t="s">
        <v>38</v>
      </c>
      <c r="G21" t="s">
        <v>39</v>
      </c>
      <c r="H21" t="s">
        <v>29</v>
      </c>
      <c r="I21" t="s">
        <v>40</v>
      </c>
      <c r="J21" s="1">
        <v>579600</v>
      </c>
      <c r="K21">
        <v>100</v>
      </c>
      <c r="L21" s="26">
        <v>44978</v>
      </c>
      <c r="M21">
        <v>4902</v>
      </c>
      <c r="N21">
        <v>3237</v>
      </c>
      <c r="O21">
        <v>1</v>
      </c>
      <c r="P21">
        <v>2022</v>
      </c>
    </row>
    <row r="22" spans="1:16" x14ac:dyDescent="0.35">
      <c r="A22">
        <v>20</v>
      </c>
      <c r="B22">
        <v>94539</v>
      </c>
      <c r="C22">
        <v>5080016</v>
      </c>
      <c r="D22">
        <v>5080016</v>
      </c>
      <c r="E22">
        <v>550</v>
      </c>
      <c r="F22" t="s">
        <v>41</v>
      </c>
      <c r="G22" t="s">
        <v>28</v>
      </c>
      <c r="H22" t="s">
        <v>29</v>
      </c>
      <c r="I22" t="s">
        <v>49</v>
      </c>
      <c r="J22" s="1">
        <v>2202900</v>
      </c>
      <c r="K22">
        <v>2175000</v>
      </c>
      <c r="L22" s="26">
        <v>44307</v>
      </c>
      <c r="M22">
        <v>6699</v>
      </c>
      <c r="N22">
        <v>3562</v>
      </c>
      <c r="O22">
        <v>1</v>
      </c>
      <c r="P22">
        <v>2020</v>
      </c>
    </row>
    <row r="23" spans="1:16" x14ac:dyDescent="0.35">
      <c r="A23">
        <v>21</v>
      </c>
      <c r="B23">
        <v>95097</v>
      </c>
      <c r="C23">
        <v>5080015</v>
      </c>
      <c r="D23">
        <v>5080015</v>
      </c>
      <c r="E23">
        <v>600</v>
      </c>
      <c r="F23" t="s">
        <v>41</v>
      </c>
      <c r="G23" t="s">
        <v>28</v>
      </c>
      <c r="H23" t="s">
        <v>29</v>
      </c>
      <c r="I23" t="s">
        <v>42</v>
      </c>
      <c r="J23" s="1">
        <v>784000</v>
      </c>
      <c r="K23">
        <v>1083500</v>
      </c>
      <c r="L23" s="26">
        <v>44740</v>
      </c>
      <c r="M23">
        <v>2178</v>
      </c>
      <c r="N23">
        <v>1483</v>
      </c>
      <c r="O23">
        <v>1</v>
      </c>
      <c r="P23">
        <v>1960</v>
      </c>
    </row>
    <row r="24" spans="1:16" x14ac:dyDescent="0.35">
      <c r="A24">
        <v>22</v>
      </c>
      <c r="B24">
        <v>95662</v>
      </c>
      <c r="C24">
        <v>5080033</v>
      </c>
      <c r="D24">
        <v>5080033</v>
      </c>
      <c r="E24">
        <v>1</v>
      </c>
      <c r="F24" t="s">
        <v>63</v>
      </c>
      <c r="G24" t="s">
        <v>64</v>
      </c>
      <c r="H24" t="s">
        <v>29</v>
      </c>
      <c r="I24" t="s">
        <v>65</v>
      </c>
      <c r="J24" s="1">
        <v>1291500</v>
      </c>
      <c r="K24">
        <v>100</v>
      </c>
      <c r="L24" s="26">
        <v>39729</v>
      </c>
      <c r="M24">
        <v>5401</v>
      </c>
      <c r="N24">
        <v>3098</v>
      </c>
      <c r="O24">
        <v>1</v>
      </c>
      <c r="P24">
        <v>1960</v>
      </c>
    </row>
    <row r="25" spans="1:16" x14ac:dyDescent="0.35">
      <c r="A25">
        <v>23</v>
      </c>
      <c r="B25">
        <v>96129</v>
      </c>
      <c r="C25">
        <v>8026</v>
      </c>
      <c r="D25">
        <v>5092001</v>
      </c>
      <c r="E25">
        <v>3030</v>
      </c>
      <c r="F25" t="s">
        <v>27</v>
      </c>
      <c r="G25" t="s">
        <v>28</v>
      </c>
      <c r="H25">
        <v>1</v>
      </c>
      <c r="I25" t="s">
        <v>56</v>
      </c>
      <c r="J25" s="1">
        <v>897300</v>
      </c>
      <c r="K25">
        <v>900000</v>
      </c>
      <c r="L25" s="26">
        <v>43004</v>
      </c>
      <c r="M25">
        <v>4771</v>
      </c>
      <c r="N25">
        <v>2886</v>
      </c>
      <c r="O25">
        <v>1</v>
      </c>
      <c r="P25">
        <v>1993</v>
      </c>
    </row>
    <row r="26" spans="1:16" x14ac:dyDescent="0.35">
      <c r="A26">
        <v>24</v>
      </c>
      <c r="B26">
        <v>96704</v>
      </c>
      <c r="C26">
        <v>7957</v>
      </c>
      <c r="D26">
        <v>5162001</v>
      </c>
      <c r="E26">
        <v>2930</v>
      </c>
      <c r="F26" t="s">
        <v>27</v>
      </c>
      <c r="G26" t="s">
        <v>28</v>
      </c>
      <c r="H26">
        <v>2930</v>
      </c>
      <c r="I26" t="s">
        <v>43</v>
      </c>
      <c r="J26" s="1">
        <v>510200</v>
      </c>
      <c r="K26">
        <v>470000</v>
      </c>
      <c r="L26" s="26">
        <v>44131</v>
      </c>
      <c r="M26">
        <v>2101</v>
      </c>
      <c r="N26">
        <v>1451</v>
      </c>
      <c r="O26">
        <v>1</v>
      </c>
      <c r="P26">
        <v>1984</v>
      </c>
    </row>
    <row r="27" spans="1:16" x14ac:dyDescent="0.35">
      <c r="A27">
        <v>25</v>
      </c>
      <c r="B27">
        <v>98128</v>
      </c>
      <c r="C27">
        <v>6050008</v>
      </c>
      <c r="D27">
        <v>6050008</v>
      </c>
      <c r="E27">
        <v>622</v>
      </c>
      <c r="F27" t="s">
        <v>41</v>
      </c>
      <c r="G27" t="s">
        <v>28</v>
      </c>
      <c r="H27" t="s">
        <v>29</v>
      </c>
      <c r="I27" t="s">
        <v>74</v>
      </c>
      <c r="J27" s="1">
        <v>1432200</v>
      </c>
      <c r="K27">
        <v>1139000</v>
      </c>
      <c r="L27" s="26">
        <v>44250</v>
      </c>
      <c r="M27">
        <v>6571</v>
      </c>
      <c r="N27">
        <v>3564</v>
      </c>
      <c r="O27">
        <v>1</v>
      </c>
      <c r="P27">
        <v>1992</v>
      </c>
    </row>
    <row r="28" spans="1:16" x14ac:dyDescent="0.35">
      <c r="A28">
        <v>26</v>
      </c>
      <c r="B28">
        <v>100767</v>
      </c>
      <c r="C28">
        <v>6050014</v>
      </c>
      <c r="D28">
        <v>6050014</v>
      </c>
      <c r="E28">
        <v>621</v>
      </c>
      <c r="F28" t="s">
        <v>41</v>
      </c>
      <c r="G28" t="s">
        <v>28</v>
      </c>
      <c r="H28" t="s">
        <v>29</v>
      </c>
      <c r="I28" t="s">
        <v>95</v>
      </c>
      <c r="J28" s="1">
        <v>868000</v>
      </c>
      <c r="K28">
        <v>100</v>
      </c>
      <c r="L28" s="26">
        <v>40114</v>
      </c>
      <c r="M28">
        <v>3132</v>
      </c>
      <c r="N28">
        <v>2530</v>
      </c>
      <c r="O28">
        <v>1</v>
      </c>
      <c r="P28">
        <v>1967</v>
      </c>
    </row>
    <row r="29" spans="1:16" x14ac:dyDescent="0.35">
      <c r="A29">
        <v>27</v>
      </c>
      <c r="B29">
        <v>100772</v>
      </c>
      <c r="C29">
        <v>5080011</v>
      </c>
      <c r="D29">
        <v>5080011</v>
      </c>
      <c r="E29">
        <v>604</v>
      </c>
      <c r="F29" t="s">
        <v>41</v>
      </c>
      <c r="G29" t="s">
        <v>28</v>
      </c>
      <c r="H29" t="s">
        <v>29</v>
      </c>
      <c r="I29" t="s">
        <v>44</v>
      </c>
      <c r="J29" s="1">
        <v>948500</v>
      </c>
      <c r="K29">
        <v>550000</v>
      </c>
      <c r="L29" s="26">
        <v>42968</v>
      </c>
      <c r="M29">
        <v>3066</v>
      </c>
      <c r="N29">
        <v>2096</v>
      </c>
      <c r="O29">
        <v>1</v>
      </c>
      <c r="P29">
        <v>1960</v>
      </c>
    </row>
    <row r="30" spans="1:16" x14ac:dyDescent="0.35">
      <c r="A30">
        <v>28</v>
      </c>
      <c r="B30">
        <v>101329</v>
      </c>
      <c r="C30">
        <v>7957</v>
      </c>
      <c r="D30">
        <v>5162002</v>
      </c>
      <c r="E30">
        <v>2932</v>
      </c>
      <c r="F30" t="s">
        <v>27</v>
      </c>
      <c r="G30" t="s">
        <v>28</v>
      </c>
      <c r="H30">
        <v>2932</v>
      </c>
      <c r="I30" t="s">
        <v>45</v>
      </c>
      <c r="J30" s="1">
        <v>508900</v>
      </c>
      <c r="K30">
        <v>470000</v>
      </c>
      <c r="L30" s="26">
        <v>44096</v>
      </c>
      <c r="M30">
        <v>2095</v>
      </c>
      <c r="N30">
        <v>1445</v>
      </c>
      <c r="O30">
        <v>1</v>
      </c>
      <c r="P30">
        <v>1984</v>
      </c>
    </row>
    <row r="31" spans="1:16" x14ac:dyDescent="0.35">
      <c r="A31">
        <v>29</v>
      </c>
      <c r="B31">
        <v>105141</v>
      </c>
      <c r="C31">
        <v>8026</v>
      </c>
      <c r="D31">
        <v>5092004</v>
      </c>
      <c r="E31">
        <v>3060</v>
      </c>
      <c r="F31" t="s">
        <v>27</v>
      </c>
      <c r="G31" t="s">
        <v>28</v>
      </c>
      <c r="H31">
        <v>4</v>
      </c>
      <c r="I31" t="s">
        <v>57</v>
      </c>
      <c r="J31" s="1">
        <v>785100</v>
      </c>
      <c r="K31">
        <v>463000</v>
      </c>
      <c r="L31" s="26">
        <v>35902</v>
      </c>
      <c r="M31">
        <v>4771</v>
      </c>
      <c r="N31">
        <v>2979</v>
      </c>
      <c r="O31">
        <v>1</v>
      </c>
      <c r="P31">
        <v>1990</v>
      </c>
    </row>
    <row r="32" spans="1:16" x14ac:dyDescent="0.35">
      <c r="A32">
        <v>30</v>
      </c>
      <c r="B32">
        <v>105151</v>
      </c>
      <c r="C32">
        <v>8026</v>
      </c>
      <c r="D32">
        <v>5092003</v>
      </c>
      <c r="E32">
        <v>3040</v>
      </c>
      <c r="F32" t="s">
        <v>27</v>
      </c>
      <c r="G32" t="s">
        <v>28</v>
      </c>
      <c r="H32">
        <v>3</v>
      </c>
      <c r="I32" t="s">
        <v>58</v>
      </c>
      <c r="J32" s="1">
        <v>810300</v>
      </c>
      <c r="K32">
        <v>540000</v>
      </c>
      <c r="L32" s="26">
        <v>36341</v>
      </c>
      <c r="M32">
        <v>5210</v>
      </c>
      <c r="N32">
        <v>3009</v>
      </c>
      <c r="O32">
        <v>1</v>
      </c>
      <c r="P32">
        <v>1995</v>
      </c>
    </row>
    <row r="33" spans="1:16" x14ac:dyDescent="0.35">
      <c r="A33">
        <v>31</v>
      </c>
      <c r="B33">
        <v>105224</v>
      </c>
      <c r="C33">
        <v>6050010</v>
      </c>
      <c r="D33">
        <v>6050010</v>
      </c>
      <c r="E33">
        <v>618</v>
      </c>
      <c r="F33" t="s">
        <v>41</v>
      </c>
      <c r="G33" t="s">
        <v>28</v>
      </c>
      <c r="H33" t="s">
        <v>29</v>
      </c>
      <c r="I33" t="s">
        <v>75</v>
      </c>
      <c r="J33" s="1">
        <v>1004900</v>
      </c>
      <c r="K33">
        <v>235000</v>
      </c>
      <c r="L33" s="26">
        <v>35905</v>
      </c>
      <c r="M33">
        <v>3822</v>
      </c>
      <c r="N33">
        <v>3220</v>
      </c>
      <c r="O33">
        <v>1</v>
      </c>
      <c r="P33">
        <v>1965</v>
      </c>
    </row>
    <row r="34" spans="1:16" x14ac:dyDescent="0.35">
      <c r="A34">
        <v>32</v>
      </c>
      <c r="B34">
        <v>113669</v>
      </c>
      <c r="C34">
        <v>5080007</v>
      </c>
      <c r="D34">
        <v>5080007</v>
      </c>
      <c r="E34">
        <v>608</v>
      </c>
      <c r="F34" t="s">
        <v>41</v>
      </c>
      <c r="G34" t="s">
        <v>28</v>
      </c>
      <c r="H34" t="s">
        <v>29</v>
      </c>
      <c r="I34" t="s">
        <v>59</v>
      </c>
      <c r="J34" s="1">
        <v>954800</v>
      </c>
      <c r="K34">
        <v>550000</v>
      </c>
      <c r="L34" s="26">
        <v>42307</v>
      </c>
      <c r="M34">
        <v>2794</v>
      </c>
      <c r="N34">
        <v>2272</v>
      </c>
      <c r="O34">
        <v>1</v>
      </c>
      <c r="P34">
        <v>1973</v>
      </c>
    </row>
    <row r="35" spans="1:16" x14ac:dyDescent="0.35">
      <c r="A35">
        <v>33</v>
      </c>
      <c r="B35">
        <v>114086</v>
      </c>
      <c r="C35">
        <v>6050001</v>
      </c>
      <c r="D35">
        <v>6050001</v>
      </c>
      <c r="E35">
        <v>634</v>
      </c>
      <c r="F35" t="s">
        <v>41</v>
      </c>
      <c r="G35" t="s">
        <v>28</v>
      </c>
      <c r="H35" t="s">
        <v>29</v>
      </c>
      <c r="I35" t="s">
        <v>104</v>
      </c>
      <c r="J35" s="1">
        <v>1021500</v>
      </c>
      <c r="K35">
        <v>100</v>
      </c>
      <c r="L35" s="26">
        <v>43591</v>
      </c>
      <c r="M35">
        <v>4541</v>
      </c>
      <c r="N35">
        <v>3031</v>
      </c>
      <c r="O35">
        <v>1</v>
      </c>
      <c r="P35">
        <v>1962</v>
      </c>
    </row>
    <row r="36" spans="1:16" x14ac:dyDescent="0.35">
      <c r="A36">
        <v>34</v>
      </c>
      <c r="B36">
        <v>115422</v>
      </c>
      <c r="C36">
        <v>5080005</v>
      </c>
      <c r="D36">
        <v>5080005</v>
      </c>
      <c r="E36">
        <v>610</v>
      </c>
      <c r="F36" t="s">
        <v>41</v>
      </c>
      <c r="G36" t="s">
        <v>28</v>
      </c>
      <c r="H36" t="s">
        <v>29</v>
      </c>
      <c r="I36" t="s">
        <v>46</v>
      </c>
      <c r="J36" s="1">
        <v>719200</v>
      </c>
      <c r="K36">
        <v>485000</v>
      </c>
      <c r="L36" s="26">
        <v>39573</v>
      </c>
      <c r="M36">
        <v>3235</v>
      </c>
      <c r="N36">
        <v>2197</v>
      </c>
      <c r="O36">
        <v>1</v>
      </c>
      <c r="P36">
        <v>1960</v>
      </c>
    </row>
    <row r="37" spans="1:16" x14ac:dyDescent="0.35">
      <c r="A37">
        <v>35</v>
      </c>
      <c r="B37">
        <v>116584</v>
      </c>
      <c r="C37">
        <v>5080037</v>
      </c>
      <c r="D37">
        <v>5080037</v>
      </c>
      <c r="E37">
        <v>603</v>
      </c>
      <c r="F37" t="s">
        <v>41</v>
      </c>
      <c r="G37" t="s">
        <v>28</v>
      </c>
      <c r="H37" t="s">
        <v>29</v>
      </c>
      <c r="I37" t="s">
        <v>60</v>
      </c>
      <c r="J37" s="1">
        <v>1801300</v>
      </c>
      <c r="K37">
        <v>350000</v>
      </c>
      <c r="L37" s="26">
        <v>40662</v>
      </c>
      <c r="M37">
        <v>7026</v>
      </c>
      <c r="N37">
        <v>3413</v>
      </c>
      <c r="O37">
        <v>1</v>
      </c>
      <c r="P37">
        <v>2013</v>
      </c>
    </row>
    <row r="38" spans="1:16" x14ac:dyDescent="0.35">
      <c r="J38" s="1">
        <f>SUM(J2:J37)</f>
        <v>35392200</v>
      </c>
      <c r="O38">
        <f>SUM(O2:O37)</f>
        <v>35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"/>
  <sheetViews>
    <sheetView workbookViewId="0">
      <selection sqref="A1:XFD1048576"/>
    </sheetView>
  </sheetViews>
  <sheetFormatPr defaultRowHeight="14.5" x14ac:dyDescent="0.35"/>
  <cols>
    <col min="1" max="1" width="5.26953125" bestFit="1" customWidth="1"/>
    <col min="2" max="2" width="18.453125" bestFit="1" customWidth="1"/>
    <col min="3" max="3" width="10.7265625" bestFit="1" customWidth="1"/>
    <col min="4" max="4" width="10.54296875" bestFit="1" customWidth="1"/>
    <col min="5" max="5" width="6.7265625" bestFit="1" customWidth="1"/>
    <col min="6" max="6" width="10.81640625" bestFit="1" customWidth="1"/>
    <col min="7" max="7" width="12.26953125" bestFit="1" customWidth="1"/>
    <col min="8" max="8" width="22" bestFit="1" customWidth="1"/>
    <col min="9" max="9" width="8.81640625" bestFit="1" customWidth="1"/>
    <col min="10" max="10" width="11.81640625" bestFit="1" customWidth="1"/>
    <col min="11" max="11" width="7.26953125" bestFit="1" customWidth="1"/>
    <col min="12" max="12" width="15.26953125" bestFit="1" customWidth="1"/>
    <col min="13" max="13" width="10.54296875" bestFit="1" customWidth="1"/>
    <col min="14" max="14" width="11.26953125" bestFit="1" customWidth="1"/>
    <col min="15" max="15" width="12.54296875" bestFit="1" customWidth="1"/>
    <col min="16" max="16" width="14.81640625" bestFit="1" customWidth="1"/>
    <col min="17" max="17" width="15.26953125" bestFit="1" customWidth="1"/>
    <col min="18" max="18" width="28" customWidth="1"/>
  </cols>
  <sheetData>
    <row r="1" ht="25" customHeight="1" x14ac:dyDescent="0.35"/>
  </sheetData>
  <sortState xmlns:xlrd2="http://schemas.microsoft.com/office/spreadsheetml/2017/richdata2" ref="A2:Q309">
    <sortCondition ref="B2:B30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EDCE9-517F-4EBF-B177-C528BF43611F}">
  <sheetPr>
    <tabColor rgb="FFFF0000"/>
  </sheetPr>
  <dimension ref="A1:P13"/>
  <sheetViews>
    <sheetView workbookViewId="0">
      <selection activeCell="J13" sqref="J13"/>
    </sheetView>
  </sheetViews>
  <sheetFormatPr defaultRowHeight="14.5" x14ac:dyDescent="0.35"/>
  <cols>
    <col min="1" max="1" width="5.26953125" bestFit="1" customWidth="1"/>
    <col min="2" max="2" width="9.26953125" bestFit="1" customWidth="1"/>
    <col min="3" max="3" width="9.7265625" bestFit="1" customWidth="1"/>
    <col min="4" max="4" width="8" bestFit="1" customWidth="1"/>
    <col min="5" max="5" width="5.81640625" bestFit="1" customWidth="1"/>
    <col min="6" max="6" width="15.81640625" bestFit="1" customWidth="1"/>
    <col min="7" max="7" width="5.453125" bestFit="1" customWidth="1"/>
    <col min="8" max="8" width="5.26953125" bestFit="1" customWidth="1"/>
    <col min="9" max="9" width="51.54296875" bestFit="1" customWidth="1"/>
    <col min="10" max="10" width="14.26953125" style="25" bestFit="1" customWidth="1"/>
    <col min="11" max="11" width="10.1796875" bestFit="1" customWidth="1"/>
    <col min="12" max="12" width="10.7265625" bestFit="1" customWidth="1"/>
    <col min="13" max="13" width="11.81640625" bestFit="1" customWidth="1"/>
    <col min="14" max="14" width="7" bestFit="1" customWidth="1"/>
    <col min="15" max="15" width="9" bestFit="1" customWidth="1"/>
    <col min="16" max="16" width="5.1796875" bestFit="1" customWidth="1"/>
  </cols>
  <sheetData>
    <row r="1" spans="1:16" x14ac:dyDescent="0.35">
      <c r="A1" t="s">
        <v>0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s="25" t="s">
        <v>1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</row>
    <row r="2" spans="1:16" x14ac:dyDescent="0.35">
      <c r="A2">
        <v>1</v>
      </c>
      <c r="B2">
        <v>63734</v>
      </c>
      <c r="C2">
        <v>7957</v>
      </c>
      <c r="D2">
        <v>7957</v>
      </c>
      <c r="E2">
        <v>0</v>
      </c>
      <c r="F2" t="s">
        <v>27</v>
      </c>
      <c r="G2" t="s">
        <v>28</v>
      </c>
      <c r="H2" t="s">
        <v>29</v>
      </c>
      <c r="I2" t="s">
        <v>30</v>
      </c>
      <c r="J2" s="25">
        <v>0</v>
      </c>
      <c r="K2">
        <v>0</v>
      </c>
      <c r="L2" t="s">
        <v>29</v>
      </c>
      <c r="M2">
        <v>0</v>
      </c>
      <c r="N2">
        <v>0</v>
      </c>
      <c r="O2">
        <v>0</v>
      </c>
      <c r="P2">
        <v>0</v>
      </c>
    </row>
    <row r="3" spans="1:16" x14ac:dyDescent="0.35">
      <c r="A3">
        <v>2</v>
      </c>
      <c r="B3">
        <v>73874</v>
      </c>
      <c r="C3">
        <v>7957</v>
      </c>
      <c r="D3">
        <v>5162004</v>
      </c>
      <c r="E3">
        <v>2936</v>
      </c>
      <c r="F3" t="s">
        <v>27</v>
      </c>
      <c r="G3" t="s">
        <v>28</v>
      </c>
      <c r="H3">
        <v>2936</v>
      </c>
      <c r="I3" t="s">
        <v>31</v>
      </c>
      <c r="J3" s="25">
        <v>504600</v>
      </c>
      <c r="K3">
        <v>476000</v>
      </c>
      <c r="L3" s="26">
        <v>44277</v>
      </c>
      <c r="M3">
        <v>2081</v>
      </c>
      <c r="N3">
        <v>1431</v>
      </c>
      <c r="O3">
        <v>1</v>
      </c>
      <c r="P3">
        <v>1984</v>
      </c>
    </row>
    <row r="4" spans="1:16" x14ac:dyDescent="0.35">
      <c r="A4">
        <v>2</v>
      </c>
      <c r="B4">
        <v>76772</v>
      </c>
      <c r="C4">
        <v>7957</v>
      </c>
      <c r="D4">
        <v>5162003</v>
      </c>
      <c r="E4">
        <v>2934</v>
      </c>
      <c r="F4" t="s">
        <v>27</v>
      </c>
      <c r="G4" t="s">
        <v>28</v>
      </c>
      <c r="H4">
        <v>2934</v>
      </c>
      <c r="I4" t="s">
        <v>32</v>
      </c>
      <c r="J4" s="25">
        <v>505200</v>
      </c>
      <c r="K4">
        <v>476000</v>
      </c>
      <c r="L4" s="26">
        <v>44239</v>
      </c>
      <c r="M4">
        <v>2083</v>
      </c>
      <c r="N4">
        <v>1433</v>
      </c>
      <c r="O4">
        <v>1</v>
      </c>
      <c r="P4">
        <v>1984</v>
      </c>
    </row>
    <row r="5" spans="1:16" x14ac:dyDescent="0.35">
      <c r="A5">
        <v>4</v>
      </c>
      <c r="B5">
        <v>81589</v>
      </c>
      <c r="C5">
        <v>6120002</v>
      </c>
      <c r="D5">
        <v>6120002</v>
      </c>
      <c r="E5">
        <v>567</v>
      </c>
      <c r="F5" t="s">
        <v>33</v>
      </c>
      <c r="G5" t="s">
        <v>34</v>
      </c>
      <c r="H5" t="s">
        <v>29</v>
      </c>
      <c r="I5" t="s">
        <v>35</v>
      </c>
      <c r="J5" s="25">
        <v>4308400</v>
      </c>
      <c r="K5">
        <v>150000</v>
      </c>
      <c r="L5" s="26">
        <v>30256</v>
      </c>
      <c r="M5">
        <v>14761</v>
      </c>
      <c r="N5">
        <v>14505</v>
      </c>
      <c r="O5" s="2">
        <v>1</v>
      </c>
      <c r="P5">
        <v>1984</v>
      </c>
    </row>
    <row r="6" spans="1:16" x14ac:dyDescent="0.35">
      <c r="A6">
        <v>5</v>
      </c>
      <c r="B6">
        <v>87014</v>
      </c>
      <c r="C6">
        <v>5090052</v>
      </c>
      <c r="D6">
        <v>5090052</v>
      </c>
      <c r="E6">
        <v>2945</v>
      </c>
      <c r="F6" t="s">
        <v>36</v>
      </c>
      <c r="G6" t="s">
        <v>28</v>
      </c>
      <c r="H6" t="s">
        <v>29</v>
      </c>
      <c r="I6" t="s">
        <v>37</v>
      </c>
      <c r="J6" s="25">
        <v>529800</v>
      </c>
      <c r="K6">
        <v>100</v>
      </c>
      <c r="L6" s="26">
        <v>44089</v>
      </c>
      <c r="M6">
        <v>0</v>
      </c>
      <c r="N6">
        <v>0</v>
      </c>
      <c r="O6" s="2">
        <v>1</v>
      </c>
      <c r="P6">
        <v>0</v>
      </c>
    </row>
    <row r="7" spans="1:16" x14ac:dyDescent="0.35">
      <c r="A7">
        <v>6</v>
      </c>
      <c r="B7">
        <v>93694</v>
      </c>
      <c r="C7">
        <v>5090050</v>
      </c>
      <c r="D7">
        <v>5090050</v>
      </c>
      <c r="E7">
        <v>621</v>
      </c>
      <c r="F7" t="s">
        <v>38</v>
      </c>
      <c r="G7" t="s">
        <v>39</v>
      </c>
      <c r="H7" t="s">
        <v>29</v>
      </c>
      <c r="I7" t="s">
        <v>40</v>
      </c>
      <c r="J7" s="25">
        <v>579600</v>
      </c>
      <c r="K7">
        <v>100</v>
      </c>
      <c r="L7" s="26">
        <v>44978</v>
      </c>
      <c r="M7">
        <v>4902</v>
      </c>
      <c r="N7">
        <v>3237</v>
      </c>
      <c r="O7">
        <v>1</v>
      </c>
      <c r="P7">
        <v>2022</v>
      </c>
    </row>
    <row r="8" spans="1:16" x14ac:dyDescent="0.35">
      <c r="A8">
        <v>7</v>
      </c>
      <c r="B8">
        <v>95097</v>
      </c>
      <c r="C8">
        <v>5080015</v>
      </c>
      <c r="D8">
        <v>5080015</v>
      </c>
      <c r="E8">
        <v>600</v>
      </c>
      <c r="F8" t="s">
        <v>41</v>
      </c>
      <c r="G8" t="s">
        <v>28</v>
      </c>
      <c r="H8" t="s">
        <v>29</v>
      </c>
      <c r="I8" t="s">
        <v>42</v>
      </c>
      <c r="J8" s="25">
        <v>784000</v>
      </c>
      <c r="K8">
        <v>1083500</v>
      </c>
      <c r="L8" s="26">
        <v>44740</v>
      </c>
      <c r="M8">
        <v>2178</v>
      </c>
      <c r="N8">
        <v>1483</v>
      </c>
      <c r="O8">
        <v>1</v>
      </c>
      <c r="P8">
        <v>1960</v>
      </c>
    </row>
    <row r="9" spans="1:16" x14ac:dyDescent="0.35">
      <c r="A9">
        <v>8</v>
      </c>
      <c r="B9">
        <v>96704</v>
      </c>
      <c r="C9">
        <v>7957</v>
      </c>
      <c r="D9">
        <v>5162001</v>
      </c>
      <c r="E9">
        <v>2930</v>
      </c>
      <c r="F9" t="s">
        <v>27</v>
      </c>
      <c r="G9" t="s">
        <v>28</v>
      </c>
      <c r="H9">
        <v>2930</v>
      </c>
      <c r="I9" t="s">
        <v>43</v>
      </c>
      <c r="J9" s="25">
        <v>510200</v>
      </c>
      <c r="K9">
        <v>470000</v>
      </c>
      <c r="L9" s="26">
        <v>44131</v>
      </c>
      <c r="M9">
        <v>2101</v>
      </c>
      <c r="N9">
        <v>1451</v>
      </c>
      <c r="O9">
        <v>1</v>
      </c>
      <c r="P9">
        <v>1984</v>
      </c>
    </row>
    <row r="10" spans="1:16" x14ac:dyDescent="0.35">
      <c r="A10">
        <v>9</v>
      </c>
      <c r="B10">
        <v>100772</v>
      </c>
      <c r="C10">
        <v>5080011</v>
      </c>
      <c r="D10">
        <v>5080011</v>
      </c>
      <c r="E10">
        <v>604</v>
      </c>
      <c r="F10" t="s">
        <v>41</v>
      </c>
      <c r="G10" t="s">
        <v>28</v>
      </c>
      <c r="H10" t="s">
        <v>29</v>
      </c>
      <c r="I10" t="s">
        <v>44</v>
      </c>
      <c r="J10" s="25">
        <v>948500</v>
      </c>
      <c r="K10">
        <v>550000</v>
      </c>
      <c r="L10" s="26">
        <v>42968</v>
      </c>
      <c r="M10">
        <v>3066</v>
      </c>
      <c r="N10">
        <v>2096</v>
      </c>
      <c r="O10">
        <v>1</v>
      </c>
      <c r="P10">
        <v>1960</v>
      </c>
    </row>
    <row r="11" spans="1:16" x14ac:dyDescent="0.35">
      <c r="A11">
        <v>10</v>
      </c>
      <c r="B11">
        <v>101329</v>
      </c>
      <c r="C11">
        <v>7957</v>
      </c>
      <c r="D11">
        <v>5162002</v>
      </c>
      <c r="E11">
        <v>2932</v>
      </c>
      <c r="F11" t="s">
        <v>27</v>
      </c>
      <c r="G11" t="s">
        <v>28</v>
      </c>
      <c r="H11">
        <v>2932</v>
      </c>
      <c r="I11" t="s">
        <v>45</v>
      </c>
      <c r="J11" s="25">
        <v>508900</v>
      </c>
      <c r="K11">
        <v>470000</v>
      </c>
      <c r="L11" s="26">
        <v>44096</v>
      </c>
      <c r="M11">
        <v>2095</v>
      </c>
      <c r="N11">
        <v>1445</v>
      </c>
      <c r="O11">
        <v>1</v>
      </c>
      <c r="P11">
        <v>1984</v>
      </c>
    </row>
    <row r="12" spans="1:16" x14ac:dyDescent="0.35">
      <c r="A12">
        <v>11</v>
      </c>
      <c r="B12">
        <v>115422</v>
      </c>
      <c r="C12">
        <v>5080005</v>
      </c>
      <c r="D12">
        <v>5080005</v>
      </c>
      <c r="E12">
        <v>610</v>
      </c>
      <c r="F12" t="s">
        <v>41</v>
      </c>
      <c r="G12" t="s">
        <v>28</v>
      </c>
      <c r="H12" t="s">
        <v>29</v>
      </c>
      <c r="I12" t="s">
        <v>46</v>
      </c>
      <c r="J12" s="25">
        <v>719200</v>
      </c>
      <c r="K12">
        <v>485000</v>
      </c>
      <c r="L12" s="26">
        <v>39573</v>
      </c>
      <c r="M12">
        <v>3235</v>
      </c>
      <c r="N12">
        <v>2197</v>
      </c>
      <c r="O12">
        <v>1</v>
      </c>
      <c r="P12">
        <v>1960</v>
      </c>
    </row>
    <row r="13" spans="1:16" x14ac:dyDescent="0.35">
      <c r="J13" s="25">
        <f>SUM(J2:J12)</f>
        <v>9898400</v>
      </c>
      <c r="O13">
        <f>SUM(O2:O12)</f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EDC22-B479-48F6-A4C2-9E99034AF3E0}">
  <sheetPr>
    <tabColor rgb="FFFF0000"/>
  </sheetPr>
  <dimension ref="A1:P13"/>
  <sheetViews>
    <sheetView workbookViewId="0">
      <selection activeCell="O14" sqref="O14"/>
    </sheetView>
  </sheetViews>
  <sheetFormatPr defaultRowHeight="14.5" x14ac:dyDescent="0.35"/>
  <cols>
    <col min="1" max="1" width="5.26953125" bestFit="1" customWidth="1"/>
    <col min="2" max="2" width="9.26953125" bestFit="1" customWidth="1"/>
    <col min="3" max="3" width="9.7265625" bestFit="1" customWidth="1"/>
    <col min="4" max="4" width="8" bestFit="1" customWidth="1"/>
    <col min="5" max="5" width="5.81640625" bestFit="1" customWidth="1"/>
    <col min="6" max="6" width="15.81640625" bestFit="1" customWidth="1"/>
    <col min="7" max="7" width="5.453125" bestFit="1" customWidth="1"/>
    <col min="8" max="8" width="5.26953125" bestFit="1" customWidth="1"/>
    <col min="9" max="9" width="51.54296875" bestFit="1" customWidth="1"/>
    <col min="10" max="10" width="14.26953125" style="1" bestFit="1" customWidth="1"/>
    <col min="11" max="11" width="10.1796875" bestFit="1" customWidth="1"/>
    <col min="12" max="12" width="10.7265625" bestFit="1" customWidth="1"/>
    <col min="13" max="13" width="11.81640625" bestFit="1" customWidth="1"/>
    <col min="14" max="14" width="7" bestFit="1" customWidth="1"/>
    <col min="15" max="15" width="9" bestFit="1" customWidth="1"/>
    <col min="16" max="16" width="5.1796875" bestFit="1" customWidth="1"/>
  </cols>
  <sheetData>
    <row r="1" spans="1:16" x14ac:dyDescent="0.35">
      <c r="A1" t="s">
        <v>0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s="1" t="s">
        <v>1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</row>
    <row r="2" spans="1:16" x14ac:dyDescent="0.35">
      <c r="A2">
        <v>0</v>
      </c>
      <c r="B2">
        <v>63734</v>
      </c>
      <c r="C2">
        <v>7957</v>
      </c>
      <c r="D2">
        <v>7957</v>
      </c>
      <c r="E2">
        <v>0</v>
      </c>
      <c r="F2" t="s">
        <v>27</v>
      </c>
      <c r="G2" t="s">
        <v>28</v>
      </c>
      <c r="H2" t="s">
        <v>29</v>
      </c>
      <c r="I2" t="s">
        <v>30</v>
      </c>
      <c r="J2" s="1">
        <v>0</v>
      </c>
      <c r="K2">
        <v>0</v>
      </c>
      <c r="L2" t="s">
        <v>29</v>
      </c>
      <c r="M2">
        <v>0</v>
      </c>
      <c r="N2">
        <v>0</v>
      </c>
      <c r="O2">
        <v>0</v>
      </c>
      <c r="P2">
        <v>0</v>
      </c>
    </row>
    <row r="3" spans="1:16" x14ac:dyDescent="0.35">
      <c r="A3">
        <v>1</v>
      </c>
      <c r="B3">
        <v>73874</v>
      </c>
      <c r="C3">
        <v>7957</v>
      </c>
      <c r="D3">
        <v>5162004</v>
      </c>
      <c r="E3">
        <v>2936</v>
      </c>
      <c r="F3" t="s">
        <v>27</v>
      </c>
      <c r="G3" t="s">
        <v>28</v>
      </c>
      <c r="H3">
        <v>2936</v>
      </c>
      <c r="I3" t="s">
        <v>31</v>
      </c>
      <c r="J3" s="1">
        <v>504600</v>
      </c>
      <c r="K3">
        <v>476000</v>
      </c>
      <c r="L3" s="26">
        <v>44277</v>
      </c>
      <c r="M3">
        <v>2081</v>
      </c>
      <c r="N3">
        <v>1431</v>
      </c>
      <c r="O3">
        <v>1</v>
      </c>
      <c r="P3">
        <v>1984</v>
      </c>
    </row>
    <row r="4" spans="1:16" x14ac:dyDescent="0.35">
      <c r="A4">
        <v>2</v>
      </c>
      <c r="B4">
        <v>76772</v>
      </c>
      <c r="C4">
        <v>7957</v>
      </c>
      <c r="D4">
        <v>5162003</v>
      </c>
      <c r="E4">
        <v>2934</v>
      </c>
      <c r="F4" t="s">
        <v>27</v>
      </c>
      <c r="G4" t="s">
        <v>28</v>
      </c>
      <c r="H4">
        <v>2934</v>
      </c>
      <c r="I4" t="s">
        <v>32</v>
      </c>
      <c r="J4" s="1">
        <v>505200</v>
      </c>
      <c r="K4">
        <v>476000</v>
      </c>
      <c r="L4" s="26">
        <v>44239</v>
      </c>
      <c r="M4">
        <v>2083</v>
      </c>
      <c r="N4">
        <v>1433</v>
      </c>
      <c r="O4">
        <v>1</v>
      </c>
      <c r="P4">
        <v>1984</v>
      </c>
    </row>
    <row r="5" spans="1:16" x14ac:dyDescent="0.35">
      <c r="A5">
        <v>3</v>
      </c>
      <c r="B5">
        <v>81589</v>
      </c>
      <c r="C5">
        <v>6120002</v>
      </c>
      <c r="D5">
        <v>6120002</v>
      </c>
      <c r="E5">
        <v>567</v>
      </c>
      <c r="F5" t="s">
        <v>33</v>
      </c>
      <c r="G5" t="s">
        <v>34</v>
      </c>
      <c r="H5" t="s">
        <v>29</v>
      </c>
      <c r="I5" t="s">
        <v>35</v>
      </c>
      <c r="J5" s="1">
        <v>4308400</v>
      </c>
      <c r="K5">
        <v>150000</v>
      </c>
      <c r="L5" s="26">
        <v>30256</v>
      </c>
      <c r="M5">
        <v>14761</v>
      </c>
      <c r="N5">
        <v>14505</v>
      </c>
      <c r="O5" s="2">
        <v>1</v>
      </c>
      <c r="P5">
        <v>1984</v>
      </c>
    </row>
    <row r="6" spans="1:16" x14ac:dyDescent="0.35">
      <c r="A6">
        <v>4</v>
      </c>
      <c r="B6">
        <v>87014</v>
      </c>
      <c r="C6">
        <v>5090052</v>
      </c>
      <c r="D6">
        <v>5090052</v>
      </c>
      <c r="E6">
        <v>2945</v>
      </c>
      <c r="F6" t="s">
        <v>36</v>
      </c>
      <c r="G6" t="s">
        <v>28</v>
      </c>
      <c r="H6" t="s">
        <v>29</v>
      </c>
      <c r="I6" t="s">
        <v>37</v>
      </c>
      <c r="J6" s="1">
        <v>529800</v>
      </c>
      <c r="K6">
        <v>100</v>
      </c>
      <c r="L6" s="26">
        <v>44089</v>
      </c>
      <c r="M6">
        <v>0</v>
      </c>
      <c r="N6">
        <v>0</v>
      </c>
      <c r="O6" s="2">
        <v>1</v>
      </c>
      <c r="P6">
        <v>0</v>
      </c>
    </row>
    <row r="7" spans="1:16" x14ac:dyDescent="0.35">
      <c r="A7">
        <v>5</v>
      </c>
      <c r="B7">
        <v>93694</v>
      </c>
      <c r="C7">
        <v>5090050</v>
      </c>
      <c r="D7">
        <v>5090050</v>
      </c>
      <c r="E7">
        <v>621</v>
      </c>
      <c r="F7" t="s">
        <v>38</v>
      </c>
      <c r="G7" t="s">
        <v>39</v>
      </c>
      <c r="H7" t="s">
        <v>29</v>
      </c>
      <c r="I7" t="s">
        <v>40</v>
      </c>
      <c r="J7" s="1">
        <v>579600</v>
      </c>
      <c r="K7">
        <v>100</v>
      </c>
      <c r="L7" s="26">
        <v>44978</v>
      </c>
      <c r="M7">
        <v>4902</v>
      </c>
      <c r="N7">
        <v>3237</v>
      </c>
      <c r="O7">
        <v>1</v>
      </c>
      <c r="P7">
        <v>2022</v>
      </c>
    </row>
    <row r="8" spans="1:16" x14ac:dyDescent="0.35">
      <c r="A8">
        <v>6</v>
      </c>
      <c r="B8">
        <v>95097</v>
      </c>
      <c r="C8">
        <v>5080015</v>
      </c>
      <c r="D8">
        <v>5080015</v>
      </c>
      <c r="E8">
        <v>600</v>
      </c>
      <c r="F8" t="s">
        <v>41</v>
      </c>
      <c r="G8" t="s">
        <v>28</v>
      </c>
      <c r="H8" t="s">
        <v>29</v>
      </c>
      <c r="I8" t="s">
        <v>42</v>
      </c>
      <c r="J8" s="1">
        <v>784000</v>
      </c>
      <c r="K8">
        <v>1083500</v>
      </c>
      <c r="L8" s="26">
        <v>44740</v>
      </c>
      <c r="M8">
        <v>2178</v>
      </c>
      <c r="N8">
        <v>1483</v>
      </c>
      <c r="O8">
        <v>1</v>
      </c>
      <c r="P8">
        <v>1960</v>
      </c>
    </row>
    <row r="9" spans="1:16" x14ac:dyDescent="0.35">
      <c r="A9">
        <v>7</v>
      </c>
      <c r="B9">
        <v>96704</v>
      </c>
      <c r="C9">
        <v>7957</v>
      </c>
      <c r="D9">
        <v>5162001</v>
      </c>
      <c r="E9">
        <v>2930</v>
      </c>
      <c r="F9" t="s">
        <v>27</v>
      </c>
      <c r="G9" t="s">
        <v>28</v>
      </c>
      <c r="H9">
        <v>2930</v>
      </c>
      <c r="I9" t="s">
        <v>43</v>
      </c>
      <c r="J9" s="1">
        <v>510200</v>
      </c>
      <c r="K9">
        <v>470000</v>
      </c>
      <c r="L9" s="26">
        <v>44131</v>
      </c>
      <c r="M9">
        <v>2101</v>
      </c>
      <c r="N9">
        <v>1451</v>
      </c>
      <c r="O9">
        <v>1</v>
      </c>
      <c r="P9">
        <v>1984</v>
      </c>
    </row>
    <row r="10" spans="1:16" x14ac:dyDescent="0.35">
      <c r="A10">
        <v>8</v>
      </c>
      <c r="B10">
        <v>100772</v>
      </c>
      <c r="C10">
        <v>5080011</v>
      </c>
      <c r="D10">
        <v>5080011</v>
      </c>
      <c r="E10">
        <v>604</v>
      </c>
      <c r="F10" t="s">
        <v>41</v>
      </c>
      <c r="G10" t="s">
        <v>28</v>
      </c>
      <c r="H10" t="s">
        <v>29</v>
      </c>
      <c r="I10" t="s">
        <v>44</v>
      </c>
      <c r="J10" s="1">
        <v>948500</v>
      </c>
      <c r="K10">
        <v>550000</v>
      </c>
      <c r="L10" s="26">
        <v>42968</v>
      </c>
      <c r="M10">
        <v>3066</v>
      </c>
      <c r="N10">
        <v>2096</v>
      </c>
      <c r="O10">
        <v>1</v>
      </c>
      <c r="P10">
        <v>1960</v>
      </c>
    </row>
    <row r="11" spans="1:16" x14ac:dyDescent="0.35">
      <c r="A11">
        <v>9</v>
      </c>
      <c r="B11">
        <v>101329</v>
      </c>
      <c r="C11">
        <v>7957</v>
      </c>
      <c r="D11">
        <v>5162002</v>
      </c>
      <c r="E11">
        <v>2932</v>
      </c>
      <c r="F11" t="s">
        <v>27</v>
      </c>
      <c r="G11" t="s">
        <v>28</v>
      </c>
      <c r="H11">
        <v>2932</v>
      </c>
      <c r="I11" t="s">
        <v>45</v>
      </c>
      <c r="J11" s="1">
        <v>508900</v>
      </c>
      <c r="K11">
        <v>470000</v>
      </c>
      <c r="L11" s="26">
        <v>44096</v>
      </c>
      <c r="M11">
        <v>2095</v>
      </c>
      <c r="N11">
        <v>1445</v>
      </c>
      <c r="O11">
        <v>1</v>
      </c>
      <c r="P11">
        <v>1984</v>
      </c>
    </row>
    <row r="12" spans="1:16" x14ac:dyDescent="0.35">
      <c r="A12">
        <v>10</v>
      </c>
      <c r="B12">
        <v>115422</v>
      </c>
      <c r="C12">
        <v>5080005</v>
      </c>
      <c r="D12">
        <v>5080005</v>
      </c>
      <c r="E12">
        <v>610</v>
      </c>
      <c r="F12" t="s">
        <v>41</v>
      </c>
      <c r="G12" t="s">
        <v>28</v>
      </c>
      <c r="H12" t="s">
        <v>29</v>
      </c>
      <c r="I12" t="s">
        <v>46</v>
      </c>
      <c r="J12" s="1">
        <v>719200</v>
      </c>
      <c r="K12">
        <v>485000</v>
      </c>
      <c r="L12" s="26">
        <v>39573</v>
      </c>
      <c r="M12">
        <v>3235</v>
      </c>
      <c r="N12">
        <v>2197</v>
      </c>
      <c r="O12">
        <v>1</v>
      </c>
      <c r="P12">
        <v>1960</v>
      </c>
    </row>
    <row r="13" spans="1:16" x14ac:dyDescent="0.35">
      <c r="J13" s="1">
        <f>SUM(J2:J12)</f>
        <v>9898400</v>
      </c>
      <c r="O13">
        <f>SUM(O2:O12)</f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846D9-1094-4A3D-A95C-1624AB83D738}">
  <sheetPr>
    <tabColor rgb="FFFFC000"/>
  </sheetPr>
  <dimension ref="A1:P16"/>
  <sheetViews>
    <sheetView workbookViewId="0">
      <selection activeCell="O5" sqref="O5"/>
    </sheetView>
  </sheetViews>
  <sheetFormatPr defaultRowHeight="14.5" x14ac:dyDescent="0.35"/>
  <cols>
    <col min="1" max="1" width="5.26953125" bestFit="1" customWidth="1"/>
    <col min="2" max="2" width="9.26953125" bestFit="1" customWidth="1"/>
    <col min="3" max="3" width="9.7265625" bestFit="1" customWidth="1"/>
    <col min="4" max="4" width="8" bestFit="1" customWidth="1"/>
    <col min="5" max="5" width="5.81640625" bestFit="1" customWidth="1"/>
    <col min="6" max="6" width="15.81640625" bestFit="1" customWidth="1"/>
    <col min="7" max="7" width="5.453125" bestFit="1" customWidth="1"/>
    <col min="8" max="8" width="5.26953125" bestFit="1" customWidth="1"/>
    <col min="9" max="9" width="51.54296875" bestFit="1" customWidth="1"/>
    <col min="10" max="10" width="15.26953125" style="25" bestFit="1" customWidth="1"/>
    <col min="11" max="11" width="10.1796875" bestFit="1" customWidth="1"/>
    <col min="12" max="12" width="10.7265625" bestFit="1" customWidth="1"/>
    <col min="13" max="13" width="11.81640625" bestFit="1" customWidth="1"/>
    <col min="14" max="14" width="7" bestFit="1" customWidth="1"/>
    <col min="15" max="15" width="9" bestFit="1" customWidth="1"/>
    <col min="16" max="16" width="5.1796875" bestFit="1" customWidth="1"/>
  </cols>
  <sheetData>
    <row r="1" spans="1:16" x14ac:dyDescent="0.35">
      <c r="A1" t="s">
        <v>0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s="25" t="s">
        <v>1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</row>
    <row r="2" spans="1:16" x14ac:dyDescent="0.35">
      <c r="A2">
        <v>0</v>
      </c>
      <c r="B2">
        <v>63734</v>
      </c>
      <c r="C2">
        <v>7957</v>
      </c>
      <c r="D2">
        <v>7957</v>
      </c>
      <c r="E2">
        <v>0</v>
      </c>
      <c r="F2" t="s">
        <v>27</v>
      </c>
      <c r="G2" t="s">
        <v>28</v>
      </c>
      <c r="H2" t="s">
        <v>29</v>
      </c>
      <c r="I2" t="s">
        <v>30</v>
      </c>
      <c r="J2" s="25">
        <v>0</v>
      </c>
      <c r="K2">
        <v>0</v>
      </c>
      <c r="L2" t="s">
        <v>29</v>
      </c>
      <c r="M2">
        <v>0</v>
      </c>
      <c r="N2">
        <v>0</v>
      </c>
      <c r="O2">
        <v>0</v>
      </c>
      <c r="P2">
        <v>0</v>
      </c>
    </row>
    <row r="3" spans="1:16" x14ac:dyDescent="0.35">
      <c r="A3">
        <v>1</v>
      </c>
      <c r="B3">
        <v>73874</v>
      </c>
      <c r="C3">
        <v>7957</v>
      </c>
      <c r="D3">
        <v>5162004</v>
      </c>
      <c r="E3">
        <v>2936</v>
      </c>
      <c r="F3" t="s">
        <v>27</v>
      </c>
      <c r="G3" t="s">
        <v>28</v>
      </c>
      <c r="H3">
        <v>2936</v>
      </c>
      <c r="I3" t="s">
        <v>31</v>
      </c>
      <c r="J3" s="25">
        <v>504600</v>
      </c>
      <c r="K3">
        <v>476000</v>
      </c>
      <c r="L3" s="26">
        <v>44277</v>
      </c>
      <c r="M3">
        <v>2081</v>
      </c>
      <c r="N3">
        <v>1431</v>
      </c>
      <c r="O3">
        <v>1</v>
      </c>
      <c r="P3">
        <v>1984</v>
      </c>
    </row>
    <row r="4" spans="1:16" x14ac:dyDescent="0.35">
      <c r="A4">
        <v>2</v>
      </c>
      <c r="B4">
        <v>76772</v>
      </c>
      <c r="C4">
        <v>7957</v>
      </c>
      <c r="D4">
        <v>5162003</v>
      </c>
      <c r="E4">
        <v>2934</v>
      </c>
      <c r="F4" t="s">
        <v>27</v>
      </c>
      <c r="G4" t="s">
        <v>28</v>
      </c>
      <c r="H4">
        <v>2934</v>
      </c>
      <c r="I4" t="s">
        <v>32</v>
      </c>
      <c r="J4" s="25">
        <v>505200</v>
      </c>
      <c r="K4">
        <v>476000</v>
      </c>
      <c r="L4" s="26">
        <v>44239</v>
      </c>
      <c r="M4">
        <v>2083</v>
      </c>
      <c r="N4">
        <v>1433</v>
      </c>
      <c r="O4">
        <v>1</v>
      </c>
      <c r="P4">
        <v>1984</v>
      </c>
    </row>
    <row r="5" spans="1:16" x14ac:dyDescent="0.35">
      <c r="A5">
        <v>3</v>
      </c>
      <c r="B5">
        <v>81589</v>
      </c>
      <c r="C5">
        <v>6120002</v>
      </c>
      <c r="D5">
        <v>6120002</v>
      </c>
      <c r="E5">
        <v>567</v>
      </c>
      <c r="F5" t="s">
        <v>33</v>
      </c>
      <c r="G5" t="s">
        <v>34</v>
      </c>
      <c r="H5" t="s">
        <v>29</v>
      </c>
      <c r="I5" t="s">
        <v>35</v>
      </c>
      <c r="J5" s="25">
        <v>4308400</v>
      </c>
      <c r="K5">
        <v>150000</v>
      </c>
      <c r="L5" s="26">
        <v>30256</v>
      </c>
      <c r="M5">
        <v>14761</v>
      </c>
      <c r="N5">
        <v>14505</v>
      </c>
      <c r="O5" s="2">
        <v>1</v>
      </c>
      <c r="P5">
        <v>1984</v>
      </c>
    </row>
    <row r="6" spans="1:16" x14ac:dyDescent="0.35">
      <c r="A6">
        <v>4</v>
      </c>
      <c r="B6">
        <v>81692</v>
      </c>
      <c r="C6">
        <v>5160022</v>
      </c>
      <c r="D6">
        <v>5160022</v>
      </c>
      <c r="E6">
        <v>2922</v>
      </c>
      <c r="F6" t="s">
        <v>27</v>
      </c>
      <c r="G6" t="s">
        <v>28</v>
      </c>
      <c r="H6" t="s">
        <v>29</v>
      </c>
      <c r="I6" t="s">
        <v>47</v>
      </c>
      <c r="J6" s="25">
        <v>615000</v>
      </c>
      <c r="K6">
        <v>519000</v>
      </c>
      <c r="L6" s="26">
        <v>43246</v>
      </c>
      <c r="M6">
        <v>1496</v>
      </c>
      <c r="N6">
        <v>1056</v>
      </c>
      <c r="O6">
        <v>2</v>
      </c>
      <c r="P6">
        <v>1954</v>
      </c>
    </row>
    <row r="7" spans="1:16" x14ac:dyDescent="0.35">
      <c r="A7">
        <v>5</v>
      </c>
      <c r="B7">
        <v>87014</v>
      </c>
      <c r="C7">
        <v>5090052</v>
      </c>
      <c r="D7">
        <v>5090052</v>
      </c>
      <c r="E7">
        <v>2945</v>
      </c>
      <c r="F7" t="s">
        <v>36</v>
      </c>
      <c r="G7" t="s">
        <v>28</v>
      </c>
      <c r="H7" t="s">
        <v>29</v>
      </c>
      <c r="I7" t="s">
        <v>37</v>
      </c>
      <c r="J7" s="25">
        <v>529800</v>
      </c>
      <c r="K7">
        <v>100</v>
      </c>
      <c r="L7" s="26">
        <v>44089</v>
      </c>
      <c r="M7">
        <v>0</v>
      </c>
      <c r="N7">
        <v>0</v>
      </c>
      <c r="O7" s="2">
        <v>1</v>
      </c>
      <c r="P7">
        <v>0</v>
      </c>
    </row>
    <row r="8" spans="1:16" x14ac:dyDescent="0.35">
      <c r="A8">
        <v>6</v>
      </c>
      <c r="B8">
        <v>93073</v>
      </c>
      <c r="C8">
        <v>5080013</v>
      </c>
      <c r="D8">
        <v>5080013</v>
      </c>
      <c r="E8">
        <v>602</v>
      </c>
      <c r="F8" t="s">
        <v>41</v>
      </c>
      <c r="G8" t="s">
        <v>28</v>
      </c>
      <c r="H8" t="s">
        <v>29</v>
      </c>
      <c r="I8" t="s">
        <v>48</v>
      </c>
      <c r="J8" s="25">
        <v>876800</v>
      </c>
      <c r="K8">
        <v>488000</v>
      </c>
      <c r="L8" s="26">
        <v>40567</v>
      </c>
      <c r="M8">
        <v>2890</v>
      </c>
      <c r="N8">
        <v>1796</v>
      </c>
      <c r="O8">
        <v>1</v>
      </c>
      <c r="P8">
        <v>1961</v>
      </c>
    </row>
    <row r="9" spans="1:16" x14ac:dyDescent="0.35">
      <c r="A9">
        <v>7</v>
      </c>
      <c r="B9">
        <v>93694</v>
      </c>
      <c r="C9">
        <v>5090050</v>
      </c>
      <c r="D9">
        <v>5090050</v>
      </c>
      <c r="E9">
        <v>621</v>
      </c>
      <c r="F9" t="s">
        <v>38</v>
      </c>
      <c r="G9" t="s">
        <v>39</v>
      </c>
      <c r="H9" t="s">
        <v>29</v>
      </c>
      <c r="I9" t="s">
        <v>40</v>
      </c>
      <c r="J9" s="25">
        <v>579600</v>
      </c>
      <c r="K9">
        <v>100</v>
      </c>
      <c r="L9" s="26">
        <v>44978</v>
      </c>
      <c r="M9">
        <v>4902</v>
      </c>
      <c r="N9">
        <v>3237</v>
      </c>
      <c r="O9">
        <v>1</v>
      </c>
      <c r="P9">
        <v>2022</v>
      </c>
    </row>
    <row r="10" spans="1:16" x14ac:dyDescent="0.35">
      <c r="A10">
        <v>8</v>
      </c>
      <c r="B10">
        <v>94539</v>
      </c>
      <c r="C10">
        <v>5080016</v>
      </c>
      <c r="D10">
        <v>5080016</v>
      </c>
      <c r="E10">
        <v>550</v>
      </c>
      <c r="F10" t="s">
        <v>41</v>
      </c>
      <c r="G10" t="s">
        <v>28</v>
      </c>
      <c r="H10" t="s">
        <v>29</v>
      </c>
      <c r="I10" t="s">
        <v>49</v>
      </c>
      <c r="J10" s="25">
        <v>2202900</v>
      </c>
      <c r="K10">
        <v>2175000</v>
      </c>
      <c r="L10" s="26">
        <v>44307</v>
      </c>
      <c r="M10">
        <v>6699</v>
      </c>
      <c r="N10">
        <v>3562</v>
      </c>
      <c r="O10">
        <v>1</v>
      </c>
      <c r="P10">
        <v>2020</v>
      </c>
    </row>
    <row r="11" spans="1:16" x14ac:dyDescent="0.35">
      <c r="A11">
        <v>9</v>
      </c>
      <c r="B11">
        <v>95097</v>
      </c>
      <c r="C11">
        <v>5080015</v>
      </c>
      <c r="D11">
        <v>5080015</v>
      </c>
      <c r="E11">
        <v>600</v>
      </c>
      <c r="F11" t="s">
        <v>41</v>
      </c>
      <c r="G11" t="s">
        <v>28</v>
      </c>
      <c r="H11" t="s">
        <v>29</v>
      </c>
      <c r="I11" t="s">
        <v>42</v>
      </c>
      <c r="J11" s="25">
        <v>784000</v>
      </c>
      <c r="K11">
        <v>1083500</v>
      </c>
      <c r="L11" s="26">
        <v>44740</v>
      </c>
      <c r="M11">
        <v>2178</v>
      </c>
      <c r="N11">
        <v>1483</v>
      </c>
      <c r="O11">
        <v>1</v>
      </c>
      <c r="P11">
        <v>1960</v>
      </c>
    </row>
    <row r="12" spans="1:16" x14ac:dyDescent="0.35">
      <c r="A12">
        <v>10</v>
      </c>
      <c r="B12">
        <v>96704</v>
      </c>
      <c r="C12">
        <v>7957</v>
      </c>
      <c r="D12">
        <v>5162001</v>
      </c>
      <c r="E12">
        <v>2930</v>
      </c>
      <c r="F12" t="s">
        <v>27</v>
      </c>
      <c r="G12" t="s">
        <v>28</v>
      </c>
      <c r="H12">
        <v>2930</v>
      </c>
      <c r="I12" t="s">
        <v>43</v>
      </c>
      <c r="J12" s="25">
        <v>510200</v>
      </c>
      <c r="K12">
        <v>470000</v>
      </c>
      <c r="L12" s="26">
        <v>44131</v>
      </c>
      <c r="M12">
        <v>2101</v>
      </c>
      <c r="N12">
        <v>1451</v>
      </c>
      <c r="O12">
        <v>1</v>
      </c>
      <c r="P12">
        <v>1984</v>
      </c>
    </row>
    <row r="13" spans="1:16" x14ac:dyDescent="0.35">
      <c r="A13">
        <v>11</v>
      </c>
      <c r="B13">
        <v>100772</v>
      </c>
      <c r="C13">
        <v>5080011</v>
      </c>
      <c r="D13">
        <v>5080011</v>
      </c>
      <c r="E13">
        <v>604</v>
      </c>
      <c r="F13" t="s">
        <v>41</v>
      </c>
      <c r="G13" t="s">
        <v>28</v>
      </c>
      <c r="H13" t="s">
        <v>29</v>
      </c>
      <c r="I13" t="s">
        <v>44</v>
      </c>
      <c r="J13" s="25">
        <v>948500</v>
      </c>
      <c r="K13">
        <v>550000</v>
      </c>
      <c r="L13" s="26">
        <v>42968</v>
      </c>
      <c r="M13">
        <v>3066</v>
      </c>
      <c r="N13">
        <v>2096</v>
      </c>
      <c r="O13">
        <v>1</v>
      </c>
      <c r="P13">
        <v>1960</v>
      </c>
    </row>
    <row r="14" spans="1:16" x14ac:dyDescent="0.35">
      <c r="A14">
        <v>12</v>
      </c>
      <c r="B14">
        <v>101329</v>
      </c>
      <c r="C14">
        <v>7957</v>
      </c>
      <c r="D14">
        <v>5162002</v>
      </c>
      <c r="E14">
        <v>2932</v>
      </c>
      <c r="F14" t="s">
        <v>27</v>
      </c>
      <c r="G14" t="s">
        <v>28</v>
      </c>
      <c r="H14">
        <v>2932</v>
      </c>
      <c r="I14" t="s">
        <v>45</v>
      </c>
      <c r="J14" s="25">
        <v>508900</v>
      </c>
      <c r="K14">
        <v>470000</v>
      </c>
      <c r="L14" s="26">
        <v>44096</v>
      </c>
      <c r="M14">
        <v>2095</v>
      </c>
      <c r="N14">
        <v>1445</v>
      </c>
      <c r="O14">
        <v>1</v>
      </c>
      <c r="P14">
        <v>1984</v>
      </c>
    </row>
    <row r="15" spans="1:16" x14ac:dyDescent="0.35">
      <c r="A15">
        <v>13</v>
      </c>
      <c r="B15">
        <v>115422</v>
      </c>
      <c r="C15">
        <v>5080005</v>
      </c>
      <c r="D15">
        <v>5080005</v>
      </c>
      <c r="E15">
        <v>610</v>
      </c>
      <c r="F15" t="s">
        <v>41</v>
      </c>
      <c r="G15" t="s">
        <v>28</v>
      </c>
      <c r="H15" t="s">
        <v>29</v>
      </c>
      <c r="I15" t="s">
        <v>46</v>
      </c>
      <c r="J15" s="25">
        <v>719200</v>
      </c>
      <c r="K15">
        <v>485000</v>
      </c>
      <c r="L15" s="26">
        <v>39573</v>
      </c>
      <c r="M15">
        <v>3235</v>
      </c>
      <c r="N15">
        <v>2197</v>
      </c>
      <c r="O15">
        <v>1</v>
      </c>
      <c r="P15">
        <v>1960</v>
      </c>
    </row>
    <row r="16" spans="1:16" x14ac:dyDescent="0.35">
      <c r="J16" s="25">
        <f>SUM(J2:J15)</f>
        <v>13593100</v>
      </c>
      <c r="O16">
        <f>SUM(O2:O15)</f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EA92C-3370-4DDB-B049-8F84164D2D18}">
  <sheetPr>
    <tabColor rgb="FFFFC000"/>
  </sheetPr>
  <dimension ref="A1:P13"/>
  <sheetViews>
    <sheetView workbookViewId="0">
      <selection activeCell="O14" sqref="O14"/>
    </sheetView>
  </sheetViews>
  <sheetFormatPr defaultRowHeight="14.5" x14ac:dyDescent="0.35"/>
  <cols>
    <col min="1" max="1" width="5.26953125" bestFit="1" customWidth="1"/>
    <col min="2" max="2" width="9.26953125" bestFit="1" customWidth="1"/>
    <col min="3" max="3" width="9.7265625" bestFit="1" customWidth="1"/>
    <col min="4" max="4" width="8" bestFit="1" customWidth="1"/>
    <col min="5" max="5" width="5.81640625" bestFit="1" customWidth="1"/>
    <col min="6" max="6" width="15.81640625" bestFit="1" customWidth="1"/>
    <col min="7" max="7" width="5.453125" bestFit="1" customWidth="1"/>
    <col min="8" max="8" width="5.26953125" bestFit="1" customWidth="1"/>
    <col min="9" max="9" width="51.54296875" bestFit="1" customWidth="1"/>
    <col min="10" max="10" width="14.26953125" style="1" bestFit="1" customWidth="1"/>
    <col min="11" max="11" width="10.1796875" bestFit="1" customWidth="1"/>
    <col min="12" max="12" width="10.7265625" bestFit="1" customWidth="1"/>
    <col min="13" max="13" width="11.81640625" bestFit="1" customWidth="1"/>
    <col min="14" max="14" width="7" bestFit="1" customWidth="1"/>
    <col min="15" max="15" width="9" bestFit="1" customWidth="1"/>
    <col min="16" max="16" width="5.1796875" bestFit="1" customWidth="1"/>
  </cols>
  <sheetData>
    <row r="1" spans="1:16" ht="25" customHeight="1" x14ac:dyDescent="0.35">
      <c r="A1" t="s">
        <v>0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s="1" t="s">
        <v>1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</row>
    <row r="2" spans="1:16" x14ac:dyDescent="0.35">
      <c r="A2">
        <v>0</v>
      </c>
      <c r="B2">
        <v>63734</v>
      </c>
      <c r="C2">
        <v>7957</v>
      </c>
      <c r="D2">
        <v>7957</v>
      </c>
      <c r="E2">
        <v>0</v>
      </c>
      <c r="F2" t="s">
        <v>27</v>
      </c>
      <c r="G2" t="s">
        <v>28</v>
      </c>
      <c r="H2" t="s">
        <v>29</v>
      </c>
      <c r="I2" t="s">
        <v>30</v>
      </c>
      <c r="J2" s="1">
        <v>0</v>
      </c>
      <c r="K2">
        <v>0</v>
      </c>
      <c r="L2" t="s">
        <v>29</v>
      </c>
      <c r="M2">
        <v>0</v>
      </c>
      <c r="N2">
        <v>0</v>
      </c>
      <c r="O2">
        <v>0</v>
      </c>
      <c r="P2">
        <v>0</v>
      </c>
    </row>
    <row r="3" spans="1:16" x14ac:dyDescent="0.35">
      <c r="A3">
        <v>1</v>
      </c>
      <c r="B3">
        <v>73874</v>
      </c>
      <c r="C3">
        <v>7957</v>
      </c>
      <c r="D3">
        <v>5162004</v>
      </c>
      <c r="E3">
        <v>2936</v>
      </c>
      <c r="F3" t="s">
        <v>27</v>
      </c>
      <c r="G3" t="s">
        <v>28</v>
      </c>
      <c r="H3">
        <v>2936</v>
      </c>
      <c r="I3" t="s">
        <v>31</v>
      </c>
      <c r="J3" s="1">
        <v>504600</v>
      </c>
      <c r="K3">
        <v>476000</v>
      </c>
      <c r="L3" s="26">
        <v>44277</v>
      </c>
      <c r="M3">
        <v>2081</v>
      </c>
      <c r="N3">
        <v>1431</v>
      </c>
      <c r="O3">
        <v>1</v>
      </c>
      <c r="P3">
        <v>1984</v>
      </c>
    </row>
    <row r="4" spans="1:16" x14ac:dyDescent="0.35">
      <c r="A4">
        <v>2</v>
      </c>
      <c r="B4">
        <v>76772</v>
      </c>
      <c r="C4">
        <v>7957</v>
      </c>
      <c r="D4">
        <v>5162003</v>
      </c>
      <c r="E4">
        <v>2934</v>
      </c>
      <c r="F4" t="s">
        <v>27</v>
      </c>
      <c r="G4" t="s">
        <v>28</v>
      </c>
      <c r="H4">
        <v>2934</v>
      </c>
      <c r="I4" t="s">
        <v>32</v>
      </c>
      <c r="J4" s="1">
        <v>505200</v>
      </c>
      <c r="K4">
        <v>476000</v>
      </c>
      <c r="L4" s="26">
        <v>44239</v>
      </c>
      <c r="M4">
        <v>2083</v>
      </c>
      <c r="N4">
        <v>1433</v>
      </c>
      <c r="O4">
        <v>1</v>
      </c>
      <c r="P4">
        <v>1984</v>
      </c>
    </row>
    <row r="5" spans="1:16" x14ac:dyDescent="0.35">
      <c r="A5">
        <v>3</v>
      </c>
      <c r="B5">
        <v>81589</v>
      </c>
      <c r="C5">
        <v>6120002</v>
      </c>
      <c r="D5">
        <v>6120002</v>
      </c>
      <c r="E5">
        <v>567</v>
      </c>
      <c r="F5" t="s">
        <v>33</v>
      </c>
      <c r="G5" t="s">
        <v>34</v>
      </c>
      <c r="H5" t="s">
        <v>29</v>
      </c>
      <c r="I5" t="s">
        <v>35</v>
      </c>
      <c r="J5" s="1">
        <v>4308400</v>
      </c>
      <c r="K5">
        <v>150000</v>
      </c>
      <c r="L5" s="26">
        <v>30256</v>
      </c>
      <c r="M5">
        <v>14761</v>
      </c>
      <c r="N5">
        <v>14505</v>
      </c>
      <c r="O5" s="2">
        <v>1</v>
      </c>
      <c r="P5">
        <v>1984</v>
      </c>
    </row>
    <row r="6" spans="1:16" x14ac:dyDescent="0.35">
      <c r="A6">
        <v>4</v>
      </c>
      <c r="B6">
        <v>87014</v>
      </c>
      <c r="C6">
        <v>5090052</v>
      </c>
      <c r="D6">
        <v>5090052</v>
      </c>
      <c r="E6">
        <v>2945</v>
      </c>
      <c r="F6" t="s">
        <v>36</v>
      </c>
      <c r="G6" t="s">
        <v>28</v>
      </c>
      <c r="H6" t="s">
        <v>29</v>
      </c>
      <c r="I6" t="s">
        <v>37</v>
      </c>
      <c r="J6" s="1">
        <v>529800</v>
      </c>
      <c r="K6">
        <v>100</v>
      </c>
      <c r="L6" s="26">
        <v>44089</v>
      </c>
      <c r="M6">
        <v>0</v>
      </c>
      <c r="N6">
        <v>0</v>
      </c>
      <c r="O6" s="2">
        <v>1</v>
      </c>
      <c r="P6">
        <v>0</v>
      </c>
    </row>
    <row r="7" spans="1:16" x14ac:dyDescent="0.35">
      <c r="A7">
        <v>5</v>
      </c>
      <c r="B7">
        <v>93694</v>
      </c>
      <c r="C7">
        <v>5090050</v>
      </c>
      <c r="D7">
        <v>5090050</v>
      </c>
      <c r="E7">
        <v>621</v>
      </c>
      <c r="F7" t="s">
        <v>38</v>
      </c>
      <c r="G7" t="s">
        <v>39</v>
      </c>
      <c r="H7" t="s">
        <v>29</v>
      </c>
      <c r="I7" t="s">
        <v>40</v>
      </c>
      <c r="J7" s="1">
        <v>579600</v>
      </c>
      <c r="K7">
        <v>100</v>
      </c>
      <c r="L7" s="26">
        <v>44978</v>
      </c>
      <c r="M7">
        <v>4902</v>
      </c>
      <c r="N7">
        <v>3237</v>
      </c>
      <c r="O7">
        <v>1</v>
      </c>
      <c r="P7">
        <v>2022</v>
      </c>
    </row>
    <row r="8" spans="1:16" x14ac:dyDescent="0.35">
      <c r="A8">
        <v>6</v>
      </c>
      <c r="B8">
        <v>95097</v>
      </c>
      <c r="C8">
        <v>5080015</v>
      </c>
      <c r="D8">
        <v>5080015</v>
      </c>
      <c r="E8">
        <v>600</v>
      </c>
      <c r="F8" t="s">
        <v>41</v>
      </c>
      <c r="G8" t="s">
        <v>28</v>
      </c>
      <c r="H8" t="s">
        <v>29</v>
      </c>
      <c r="I8" t="s">
        <v>42</v>
      </c>
      <c r="J8" s="1">
        <v>784000</v>
      </c>
      <c r="K8">
        <v>1083500</v>
      </c>
      <c r="L8" s="26">
        <v>44740</v>
      </c>
      <c r="M8">
        <v>2178</v>
      </c>
      <c r="N8">
        <v>1483</v>
      </c>
      <c r="O8">
        <v>1</v>
      </c>
      <c r="P8">
        <v>1960</v>
      </c>
    </row>
    <row r="9" spans="1:16" x14ac:dyDescent="0.35">
      <c r="A9">
        <v>7</v>
      </c>
      <c r="B9">
        <v>96704</v>
      </c>
      <c r="C9">
        <v>7957</v>
      </c>
      <c r="D9">
        <v>5162001</v>
      </c>
      <c r="E9">
        <v>2930</v>
      </c>
      <c r="F9" t="s">
        <v>27</v>
      </c>
      <c r="G9" t="s">
        <v>28</v>
      </c>
      <c r="H9">
        <v>2930</v>
      </c>
      <c r="I9" t="s">
        <v>43</v>
      </c>
      <c r="J9" s="1">
        <v>510200</v>
      </c>
      <c r="K9">
        <v>470000</v>
      </c>
      <c r="L9" s="26">
        <v>44131</v>
      </c>
      <c r="M9">
        <v>2101</v>
      </c>
      <c r="N9">
        <v>1451</v>
      </c>
      <c r="O9">
        <v>1</v>
      </c>
      <c r="P9">
        <v>1984</v>
      </c>
    </row>
    <row r="10" spans="1:16" x14ac:dyDescent="0.35">
      <c r="A10">
        <v>8</v>
      </c>
      <c r="B10">
        <v>100772</v>
      </c>
      <c r="C10">
        <v>5080011</v>
      </c>
      <c r="D10">
        <v>5080011</v>
      </c>
      <c r="E10">
        <v>604</v>
      </c>
      <c r="F10" t="s">
        <v>41</v>
      </c>
      <c r="G10" t="s">
        <v>28</v>
      </c>
      <c r="H10" t="s">
        <v>29</v>
      </c>
      <c r="I10" t="s">
        <v>44</v>
      </c>
      <c r="J10" s="1">
        <v>948500</v>
      </c>
      <c r="K10">
        <v>550000</v>
      </c>
      <c r="L10" s="26">
        <v>42968</v>
      </c>
      <c r="M10">
        <v>3066</v>
      </c>
      <c r="N10">
        <v>2096</v>
      </c>
      <c r="O10">
        <v>1</v>
      </c>
      <c r="P10">
        <v>1960</v>
      </c>
    </row>
    <row r="11" spans="1:16" x14ac:dyDescent="0.35">
      <c r="A11">
        <v>9</v>
      </c>
      <c r="B11">
        <v>101329</v>
      </c>
      <c r="C11">
        <v>7957</v>
      </c>
      <c r="D11">
        <v>5162002</v>
      </c>
      <c r="E11">
        <v>2932</v>
      </c>
      <c r="F11" t="s">
        <v>27</v>
      </c>
      <c r="G11" t="s">
        <v>28</v>
      </c>
      <c r="H11">
        <v>2932</v>
      </c>
      <c r="I11" t="s">
        <v>45</v>
      </c>
      <c r="J11" s="1">
        <v>508900</v>
      </c>
      <c r="K11">
        <v>470000</v>
      </c>
      <c r="L11" s="26">
        <v>44096</v>
      </c>
      <c r="M11">
        <v>2095</v>
      </c>
      <c r="N11">
        <v>1445</v>
      </c>
      <c r="O11">
        <v>1</v>
      </c>
      <c r="P11">
        <v>1984</v>
      </c>
    </row>
    <row r="12" spans="1:16" x14ac:dyDescent="0.35">
      <c r="A12">
        <v>10</v>
      </c>
      <c r="B12">
        <v>115422</v>
      </c>
      <c r="C12">
        <v>5080005</v>
      </c>
      <c r="D12">
        <v>5080005</v>
      </c>
      <c r="E12">
        <v>610</v>
      </c>
      <c r="F12" t="s">
        <v>41</v>
      </c>
      <c r="G12" t="s">
        <v>28</v>
      </c>
      <c r="H12" t="s">
        <v>29</v>
      </c>
      <c r="I12" t="s">
        <v>46</v>
      </c>
      <c r="J12" s="1">
        <v>719200</v>
      </c>
      <c r="K12">
        <v>485000</v>
      </c>
      <c r="L12" s="26">
        <v>39573</v>
      </c>
      <c r="M12">
        <v>3235</v>
      </c>
      <c r="N12">
        <v>2197</v>
      </c>
      <c r="O12">
        <v>1</v>
      </c>
      <c r="P12">
        <v>1960</v>
      </c>
    </row>
    <row r="13" spans="1:16" x14ac:dyDescent="0.35">
      <c r="J13" s="1">
        <f>SUM(J2:J12)</f>
        <v>9898400</v>
      </c>
      <c r="O13">
        <f>SUM(O2:O12)</f>
        <v>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AC61D-D4FC-4914-9837-5C9627F4F723}">
  <sheetPr>
    <tabColor rgb="FFFFC000"/>
  </sheetPr>
  <dimension ref="A1"/>
  <sheetViews>
    <sheetView workbookViewId="0">
      <selection sqref="A1:XFD1048576"/>
    </sheetView>
  </sheetViews>
  <sheetFormatPr defaultRowHeight="14.5" x14ac:dyDescent="0.35"/>
  <cols>
    <col min="1" max="1" width="5.26953125" bestFit="1" customWidth="1"/>
    <col min="2" max="2" width="18.453125" bestFit="1" customWidth="1"/>
    <col min="3" max="3" width="10.7265625" bestFit="1" customWidth="1"/>
    <col min="4" max="4" width="10.54296875" bestFit="1" customWidth="1"/>
    <col min="5" max="5" width="6.7265625" bestFit="1" customWidth="1"/>
    <col min="6" max="6" width="10.81640625" bestFit="1" customWidth="1"/>
    <col min="7" max="7" width="12.26953125" bestFit="1" customWidth="1"/>
    <col min="8" max="8" width="22" bestFit="1" customWidth="1"/>
    <col min="9" max="9" width="8.81640625" bestFit="1" customWidth="1"/>
    <col min="10" max="10" width="11.81640625" bestFit="1" customWidth="1"/>
    <col min="11" max="11" width="7.26953125" bestFit="1" customWidth="1"/>
    <col min="12" max="12" width="15.26953125" bestFit="1" customWidth="1"/>
    <col min="13" max="13" width="10.54296875" bestFit="1" customWidth="1"/>
    <col min="14" max="14" width="11.26953125" bestFit="1" customWidth="1"/>
    <col min="15" max="15" width="12.54296875" bestFit="1" customWidth="1"/>
    <col min="16" max="16" width="14.81640625" bestFit="1" customWidth="1"/>
    <col min="17" max="17" width="12.54296875" bestFit="1" customWidth="1"/>
    <col min="18" max="18" width="21" customWidth="1"/>
  </cols>
  <sheetData>
    <row r="1" ht="25" customHeight="1" x14ac:dyDescent="0.35"/>
  </sheetData>
  <sortState xmlns:xlrd2="http://schemas.microsoft.com/office/spreadsheetml/2017/richdata2" ref="A2:R59">
    <sortCondition ref="B2:B59"/>
  </sortState>
  <pageMargins left="0.7" right="0.7" top="0.75" bottom="0.75" header="0.3" footer="0.3"/>
  <pageSetup orientation="portrait" horizontalDpi="300" verticalDpi="0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53A8D-D788-497C-A133-459BECCB26C9}">
  <sheetPr>
    <tabColor rgb="FFFFFF00"/>
  </sheetPr>
  <dimension ref="A1:P28"/>
  <sheetViews>
    <sheetView workbookViewId="0">
      <selection activeCell="O9" sqref="O9"/>
    </sheetView>
  </sheetViews>
  <sheetFormatPr defaultRowHeight="14.5" x14ac:dyDescent="0.35"/>
  <cols>
    <col min="1" max="1" width="5.26953125" bestFit="1" customWidth="1"/>
    <col min="2" max="2" width="9.26953125" bestFit="1" customWidth="1"/>
    <col min="3" max="3" width="9.7265625" bestFit="1" customWidth="1"/>
    <col min="4" max="4" width="8" bestFit="1" customWidth="1"/>
    <col min="5" max="5" width="5.81640625" bestFit="1" customWidth="1"/>
    <col min="6" max="6" width="15.81640625" bestFit="1" customWidth="1"/>
    <col min="7" max="7" width="5.453125" bestFit="1" customWidth="1"/>
    <col min="8" max="8" width="5.26953125" bestFit="1" customWidth="1"/>
    <col min="9" max="9" width="51.54296875" bestFit="1" customWidth="1"/>
    <col min="10" max="10" width="15.26953125" style="25" bestFit="1" customWidth="1"/>
    <col min="11" max="11" width="10.1796875" bestFit="1" customWidth="1"/>
    <col min="12" max="12" width="10.7265625" bestFit="1" customWidth="1"/>
    <col min="13" max="13" width="11.81640625" bestFit="1" customWidth="1"/>
    <col min="14" max="14" width="7" bestFit="1" customWidth="1"/>
    <col min="15" max="15" width="9" bestFit="1" customWidth="1"/>
    <col min="16" max="16" width="5.1796875" bestFit="1" customWidth="1"/>
  </cols>
  <sheetData>
    <row r="1" spans="1:16" x14ac:dyDescent="0.35">
      <c r="A1" t="s">
        <v>0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s="25" t="s">
        <v>1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</row>
    <row r="2" spans="1:16" x14ac:dyDescent="0.35">
      <c r="A2">
        <v>0</v>
      </c>
      <c r="B2">
        <v>63734</v>
      </c>
      <c r="C2">
        <v>7957</v>
      </c>
      <c r="D2">
        <v>7957</v>
      </c>
      <c r="E2">
        <v>0</v>
      </c>
      <c r="F2" t="s">
        <v>27</v>
      </c>
      <c r="G2" t="s">
        <v>28</v>
      </c>
      <c r="H2" t="s">
        <v>29</v>
      </c>
      <c r="I2" t="s">
        <v>30</v>
      </c>
      <c r="J2" s="25">
        <v>0</v>
      </c>
      <c r="K2">
        <v>0</v>
      </c>
      <c r="L2" t="s">
        <v>29</v>
      </c>
      <c r="M2">
        <v>0</v>
      </c>
      <c r="N2">
        <v>0</v>
      </c>
      <c r="O2">
        <v>0</v>
      </c>
      <c r="P2">
        <v>0</v>
      </c>
    </row>
    <row r="3" spans="1:16" x14ac:dyDescent="0.35">
      <c r="A3">
        <v>1</v>
      </c>
      <c r="B3">
        <v>73874</v>
      </c>
      <c r="C3">
        <v>7957</v>
      </c>
      <c r="D3">
        <v>5162004</v>
      </c>
      <c r="E3">
        <v>2936</v>
      </c>
      <c r="F3" t="s">
        <v>27</v>
      </c>
      <c r="G3" t="s">
        <v>28</v>
      </c>
      <c r="H3">
        <v>2936</v>
      </c>
      <c r="I3" t="s">
        <v>31</v>
      </c>
      <c r="J3" s="25">
        <v>504600</v>
      </c>
      <c r="K3">
        <v>476000</v>
      </c>
      <c r="L3" s="26">
        <v>44277</v>
      </c>
      <c r="M3">
        <v>2081</v>
      </c>
      <c r="N3">
        <v>1431</v>
      </c>
      <c r="O3">
        <v>1</v>
      </c>
      <c r="P3">
        <v>1984</v>
      </c>
    </row>
    <row r="4" spans="1:16" x14ac:dyDescent="0.35">
      <c r="A4">
        <v>2</v>
      </c>
      <c r="B4">
        <v>75127</v>
      </c>
      <c r="C4">
        <v>6050006</v>
      </c>
      <c r="D4">
        <v>6050006</v>
      </c>
      <c r="E4">
        <v>626</v>
      </c>
      <c r="F4" t="s">
        <v>41</v>
      </c>
      <c r="G4" t="s">
        <v>28</v>
      </c>
      <c r="H4" t="s">
        <v>29</v>
      </c>
      <c r="I4" t="s">
        <v>50</v>
      </c>
      <c r="J4" s="25">
        <v>818300</v>
      </c>
      <c r="K4">
        <v>300000</v>
      </c>
      <c r="L4" s="26">
        <v>41921</v>
      </c>
      <c r="M4">
        <v>2043</v>
      </c>
      <c r="N4">
        <v>1349</v>
      </c>
      <c r="O4">
        <v>1</v>
      </c>
      <c r="P4">
        <v>1963</v>
      </c>
    </row>
    <row r="5" spans="1:16" x14ac:dyDescent="0.35">
      <c r="A5">
        <v>3</v>
      </c>
      <c r="B5">
        <v>75634</v>
      </c>
      <c r="C5">
        <v>8026</v>
      </c>
      <c r="D5">
        <v>8026</v>
      </c>
      <c r="E5">
        <v>0</v>
      </c>
      <c r="F5" t="s">
        <v>27</v>
      </c>
      <c r="G5" t="s">
        <v>28</v>
      </c>
      <c r="H5" t="s">
        <v>29</v>
      </c>
      <c r="I5" t="s">
        <v>30</v>
      </c>
      <c r="J5" s="25">
        <v>0</v>
      </c>
      <c r="K5">
        <v>0</v>
      </c>
      <c r="L5" t="s">
        <v>29</v>
      </c>
      <c r="M5">
        <v>0</v>
      </c>
      <c r="N5">
        <v>0</v>
      </c>
      <c r="O5">
        <v>0</v>
      </c>
      <c r="P5">
        <v>0</v>
      </c>
    </row>
    <row r="6" spans="1:16" x14ac:dyDescent="0.35">
      <c r="A6">
        <v>4</v>
      </c>
      <c r="B6">
        <v>76772</v>
      </c>
      <c r="C6">
        <v>7957</v>
      </c>
      <c r="D6">
        <v>5162003</v>
      </c>
      <c r="E6">
        <v>2934</v>
      </c>
      <c r="F6" t="s">
        <v>27</v>
      </c>
      <c r="G6" t="s">
        <v>28</v>
      </c>
      <c r="H6">
        <v>2934</v>
      </c>
      <c r="I6" t="s">
        <v>32</v>
      </c>
      <c r="J6" s="25">
        <v>505200</v>
      </c>
      <c r="K6">
        <v>476000</v>
      </c>
      <c r="L6" s="26">
        <v>44239</v>
      </c>
      <c r="M6">
        <v>2083</v>
      </c>
      <c r="N6">
        <v>1433</v>
      </c>
      <c r="O6">
        <v>1</v>
      </c>
      <c r="P6">
        <v>1984</v>
      </c>
    </row>
    <row r="7" spans="1:16" x14ac:dyDescent="0.35">
      <c r="A7">
        <v>5</v>
      </c>
      <c r="B7">
        <v>78251</v>
      </c>
      <c r="C7">
        <v>5080009</v>
      </c>
      <c r="D7">
        <v>5080009</v>
      </c>
      <c r="E7">
        <v>606</v>
      </c>
      <c r="F7" t="s">
        <v>41</v>
      </c>
      <c r="G7" t="s">
        <v>28</v>
      </c>
      <c r="H7" t="s">
        <v>29</v>
      </c>
      <c r="I7" t="s">
        <v>51</v>
      </c>
      <c r="J7" s="25">
        <v>883800</v>
      </c>
      <c r="K7">
        <v>661000</v>
      </c>
      <c r="L7" s="26">
        <v>44270</v>
      </c>
      <c r="M7">
        <v>3034</v>
      </c>
      <c r="N7">
        <v>1971</v>
      </c>
      <c r="O7">
        <v>1</v>
      </c>
      <c r="P7">
        <v>1968</v>
      </c>
    </row>
    <row r="8" spans="1:16" x14ac:dyDescent="0.35">
      <c r="A8">
        <v>6</v>
      </c>
      <c r="B8">
        <v>78812</v>
      </c>
      <c r="C8">
        <v>8026</v>
      </c>
      <c r="D8">
        <v>5092005</v>
      </c>
      <c r="E8">
        <v>3080</v>
      </c>
      <c r="F8" t="s">
        <v>27</v>
      </c>
      <c r="G8" t="s">
        <v>28</v>
      </c>
      <c r="H8">
        <v>5</v>
      </c>
      <c r="I8" t="s">
        <v>52</v>
      </c>
      <c r="J8" s="25">
        <v>787000</v>
      </c>
      <c r="K8">
        <v>100</v>
      </c>
      <c r="L8" s="26">
        <v>37970</v>
      </c>
      <c r="M8">
        <v>4771</v>
      </c>
      <c r="N8">
        <v>2979</v>
      </c>
      <c r="O8">
        <v>1</v>
      </c>
      <c r="P8">
        <v>1990</v>
      </c>
    </row>
    <row r="9" spans="1:16" x14ac:dyDescent="0.35">
      <c r="A9">
        <v>7</v>
      </c>
      <c r="B9">
        <v>81589</v>
      </c>
      <c r="C9">
        <v>6120002</v>
      </c>
      <c r="D9">
        <v>6120002</v>
      </c>
      <c r="E9">
        <v>567</v>
      </c>
      <c r="F9" t="s">
        <v>33</v>
      </c>
      <c r="G9" t="s">
        <v>34</v>
      </c>
      <c r="H9" t="s">
        <v>29</v>
      </c>
      <c r="I9" t="s">
        <v>35</v>
      </c>
      <c r="J9" s="25">
        <v>4308400</v>
      </c>
      <c r="K9">
        <v>150000</v>
      </c>
      <c r="L9" s="26">
        <v>30256</v>
      </c>
      <c r="M9">
        <v>14761</v>
      </c>
      <c r="N9">
        <v>14505</v>
      </c>
      <c r="O9" s="2">
        <v>1</v>
      </c>
      <c r="P9">
        <v>1984</v>
      </c>
    </row>
    <row r="10" spans="1:16" x14ac:dyDescent="0.35">
      <c r="A10">
        <v>8</v>
      </c>
      <c r="B10">
        <v>81692</v>
      </c>
      <c r="C10">
        <v>5160022</v>
      </c>
      <c r="D10">
        <v>5160022</v>
      </c>
      <c r="E10">
        <v>2922</v>
      </c>
      <c r="F10" t="s">
        <v>27</v>
      </c>
      <c r="G10" t="s">
        <v>28</v>
      </c>
      <c r="H10" t="s">
        <v>29</v>
      </c>
      <c r="I10" t="s">
        <v>47</v>
      </c>
      <c r="J10" s="25">
        <v>615000</v>
      </c>
      <c r="K10">
        <v>519000</v>
      </c>
      <c r="L10" s="26">
        <v>43246</v>
      </c>
      <c r="M10">
        <v>1496</v>
      </c>
      <c r="N10">
        <v>1056</v>
      </c>
      <c r="O10">
        <v>2</v>
      </c>
      <c r="P10">
        <v>1954</v>
      </c>
    </row>
    <row r="11" spans="1:16" x14ac:dyDescent="0.35">
      <c r="A11">
        <v>9</v>
      </c>
      <c r="B11">
        <v>83981</v>
      </c>
      <c r="C11">
        <v>5080001</v>
      </c>
      <c r="D11">
        <v>5080001</v>
      </c>
      <c r="E11">
        <v>614</v>
      </c>
      <c r="F11" t="s">
        <v>41</v>
      </c>
      <c r="G11" t="s">
        <v>28</v>
      </c>
      <c r="H11" t="s">
        <v>29</v>
      </c>
      <c r="I11" t="s">
        <v>53</v>
      </c>
      <c r="J11" s="25">
        <v>784600</v>
      </c>
      <c r="K11">
        <v>500000</v>
      </c>
      <c r="L11" s="26">
        <v>43220</v>
      </c>
      <c r="M11">
        <v>3122</v>
      </c>
      <c r="N11">
        <v>2132</v>
      </c>
      <c r="O11">
        <v>1</v>
      </c>
      <c r="P11">
        <v>1961</v>
      </c>
    </row>
    <row r="12" spans="1:16" x14ac:dyDescent="0.35">
      <c r="A12">
        <v>10</v>
      </c>
      <c r="B12">
        <v>87014</v>
      </c>
      <c r="C12">
        <v>5090052</v>
      </c>
      <c r="D12">
        <v>5090052</v>
      </c>
      <c r="E12">
        <v>2945</v>
      </c>
      <c r="F12" t="s">
        <v>36</v>
      </c>
      <c r="G12" t="s">
        <v>28</v>
      </c>
      <c r="H12" t="s">
        <v>29</v>
      </c>
      <c r="I12" t="s">
        <v>37</v>
      </c>
      <c r="J12" s="25">
        <v>529800</v>
      </c>
      <c r="K12">
        <v>100</v>
      </c>
      <c r="L12" s="26">
        <v>44089</v>
      </c>
      <c r="M12">
        <v>0</v>
      </c>
      <c r="N12">
        <v>0</v>
      </c>
      <c r="O12" s="2">
        <v>1</v>
      </c>
      <c r="P12">
        <v>0</v>
      </c>
    </row>
    <row r="13" spans="1:16" x14ac:dyDescent="0.35">
      <c r="A13">
        <v>11</v>
      </c>
      <c r="B13">
        <v>92500</v>
      </c>
      <c r="C13">
        <v>8026</v>
      </c>
      <c r="D13">
        <v>5092002</v>
      </c>
      <c r="E13">
        <v>3020</v>
      </c>
      <c r="F13" t="s">
        <v>27</v>
      </c>
      <c r="G13" t="s">
        <v>28</v>
      </c>
      <c r="H13">
        <v>2</v>
      </c>
      <c r="I13" t="s">
        <v>54</v>
      </c>
      <c r="J13" s="25">
        <v>788800</v>
      </c>
      <c r="K13">
        <v>100</v>
      </c>
      <c r="L13" s="26">
        <v>44648</v>
      </c>
      <c r="M13">
        <v>4306</v>
      </c>
      <c r="N13">
        <v>3310</v>
      </c>
      <c r="O13">
        <v>1</v>
      </c>
      <c r="P13">
        <v>1997</v>
      </c>
    </row>
    <row r="14" spans="1:16" x14ac:dyDescent="0.35">
      <c r="A14">
        <v>12</v>
      </c>
      <c r="B14">
        <v>93073</v>
      </c>
      <c r="C14">
        <v>5080013</v>
      </c>
      <c r="D14">
        <v>5080013</v>
      </c>
      <c r="E14">
        <v>602</v>
      </c>
      <c r="F14" t="s">
        <v>41</v>
      </c>
      <c r="G14" t="s">
        <v>28</v>
      </c>
      <c r="H14" t="s">
        <v>29</v>
      </c>
      <c r="I14" t="s">
        <v>48</v>
      </c>
      <c r="J14" s="25">
        <v>876800</v>
      </c>
      <c r="K14">
        <v>488000</v>
      </c>
      <c r="L14" s="26">
        <v>40567</v>
      </c>
      <c r="M14">
        <v>2890</v>
      </c>
      <c r="N14">
        <v>1796</v>
      </c>
      <c r="O14">
        <v>1</v>
      </c>
      <c r="P14">
        <v>1961</v>
      </c>
    </row>
    <row r="15" spans="1:16" x14ac:dyDescent="0.35">
      <c r="A15">
        <v>13</v>
      </c>
      <c r="B15">
        <v>93690</v>
      </c>
      <c r="C15">
        <v>5080017</v>
      </c>
      <c r="D15">
        <v>5080017</v>
      </c>
      <c r="E15">
        <v>500</v>
      </c>
      <c r="F15" t="s">
        <v>41</v>
      </c>
      <c r="G15" t="s">
        <v>28</v>
      </c>
      <c r="H15" t="s">
        <v>29</v>
      </c>
      <c r="I15" t="s">
        <v>55</v>
      </c>
      <c r="J15" s="25">
        <v>2163500</v>
      </c>
      <c r="K15">
        <v>1650000</v>
      </c>
      <c r="L15" s="26">
        <v>44522</v>
      </c>
      <c r="M15">
        <v>6683</v>
      </c>
      <c r="N15">
        <v>3948</v>
      </c>
      <c r="O15">
        <v>1</v>
      </c>
      <c r="P15">
        <v>2021</v>
      </c>
    </row>
    <row r="16" spans="1:16" x14ac:dyDescent="0.35">
      <c r="A16">
        <v>14</v>
      </c>
      <c r="B16">
        <v>93694</v>
      </c>
      <c r="C16">
        <v>5090050</v>
      </c>
      <c r="D16">
        <v>5090050</v>
      </c>
      <c r="E16">
        <v>621</v>
      </c>
      <c r="F16" t="s">
        <v>38</v>
      </c>
      <c r="G16" t="s">
        <v>39</v>
      </c>
      <c r="H16" t="s">
        <v>29</v>
      </c>
      <c r="I16" t="s">
        <v>40</v>
      </c>
      <c r="J16" s="25">
        <v>579600</v>
      </c>
      <c r="K16">
        <v>100</v>
      </c>
      <c r="L16" s="26">
        <v>44978</v>
      </c>
      <c r="M16">
        <v>4902</v>
      </c>
      <c r="N16">
        <v>3237</v>
      </c>
      <c r="O16">
        <v>1</v>
      </c>
      <c r="P16">
        <v>2022</v>
      </c>
    </row>
    <row r="17" spans="1:16" x14ac:dyDescent="0.35">
      <c r="A17">
        <v>15</v>
      </c>
      <c r="B17">
        <v>94539</v>
      </c>
      <c r="C17">
        <v>5080016</v>
      </c>
      <c r="D17">
        <v>5080016</v>
      </c>
      <c r="E17">
        <v>550</v>
      </c>
      <c r="F17" t="s">
        <v>41</v>
      </c>
      <c r="G17" t="s">
        <v>28</v>
      </c>
      <c r="H17" t="s">
        <v>29</v>
      </c>
      <c r="I17" t="s">
        <v>49</v>
      </c>
      <c r="J17" s="25">
        <v>2202900</v>
      </c>
      <c r="K17">
        <v>2175000</v>
      </c>
      <c r="L17" s="26">
        <v>44307</v>
      </c>
      <c r="M17">
        <v>6699</v>
      </c>
      <c r="N17">
        <v>3562</v>
      </c>
      <c r="O17">
        <v>1</v>
      </c>
      <c r="P17">
        <v>2020</v>
      </c>
    </row>
    <row r="18" spans="1:16" x14ac:dyDescent="0.35">
      <c r="A18">
        <v>16</v>
      </c>
      <c r="B18">
        <v>95097</v>
      </c>
      <c r="C18">
        <v>5080015</v>
      </c>
      <c r="D18">
        <v>5080015</v>
      </c>
      <c r="E18">
        <v>600</v>
      </c>
      <c r="F18" t="s">
        <v>41</v>
      </c>
      <c r="G18" t="s">
        <v>28</v>
      </c>
      <c r="H18" t="s">
        <v>29</v>
      </c>
      <c r="I18" t="s">
        <v>42</v>
      </c>
      <c r="J18" s="25">
        <v>784000</v>
      </c>
      <c r="K18">
        <v>1083500</v>
      </c>
      <c r="L18" s="26">
        <v>44740</v>
      </c>
      <c r="M18">
        <v>2178</v>
      </c>
      <c r="N18">
        <v>1483</v>
      </c>
      <c r="O18">
        <v>1</v>
      </c>
      <c r="P18">
        <v>1960</v>
      </c>
    </row>
    <row r="19" spans="1:16" x14ac:dyDescent="0.35">
      <c r="A19">
        <v>17</v>
      </c>
      <c r="B19">
        <v>96129</v>
      </c>
      <c r="C19">
        <v>8026</v>
      </c>
      <c r="D19">
        <v>5092001</v>
      </c>
      <c r="E19">
        <v>3030</v>
      </c>
      <c r="F19" t="s">
        <v>27</v>
      </c>
      <c r="G19" t="s">
        <v>28</v>
      </c>
      <c r="H19">
        <v>1</v>
      </c>
      <c r="I19" t="s">
        <v>56</v>
      </c>
      <c r="J19" s="25">
        <v>897300</v>
      </c>
      <c r="K19">
        <v>900000</v>
      </c>
      <c r="L19" s="26">
        <v>43004</v>
      </c>
      <c r="M19">
        <v>4771</v>
      </c>
      <c r="N19">
        <v>2886</v>
      </c>
      <c r="O19">
        <v>1</v>
      </c>
      <c r="P19">
        <v>1993</v>
      </c>
    </row>
    <row r="20" spans="1:16" x14ac:dyDescent="0.35">
      <c r="A20">
        <v>18</v>
      </c>
      <c r="B20">
        <v>96704</v>
      </c>
      <c r="C20">
        <v>7957</v>
      </c>
      <c r="D20">
        <v>5162001</v>
      </c>
      <c r="E20">
        <v>2930</v>
      </c>
      <c r="F20" t="s">
        <v>27</v>
      </c>
      <c r="G20" t="s">
        <v>28</v>
      </c>
      <c r="H20">
        <v>2930</v>
      </c>
      <c r="I20" t="s">
        <v>43</v>
      </c>
      <c r="J20" s="25">
        <v>510200</v>
      </c>
      <c r="K20">
        <v>470000</v>
      </c>
      <c r="L20" s="26">
        <v>44131</v>
      </c>
      <c r="M20">
        <v>2101</v>
      </c>
      <c r="N20">
        <v>1451</v>
      </c>
      <c r="O20">
        <v>1</v>
      </c>
      <c r="P20">
        <v>1984</v>
      </c>
    </row>
    <row r="21" spans="1:16" x14ac:dyDescent="0.35">
      <c r="A21">
        <v>19</v>
      </c>
      <c r="B21">
        <v>100772</v>
      </c>
      <c r="C21">
        <v>5080011</v>
      </c>
      <c r="D21">
        <v>5080011</v>
      </c>
      <c r="E21">
        <v>604</v>
      </c>
      <c r="F21" t="s">
        <v>41</v>
      </c>
      <c r="G21" t="s">
        <v>28</v>
      </c>
      <c r="H21" t="s">
        <v>29</v>
      </c>
      <c r="I21" t="s">
        <v>44</v>
      </c>
      <c r="J21" s="25">
        <v>948500</v>
      </c>
      <c r="K21">
        <v>550000</v>
      </c>
      <c r="L21" s="26">
        <v>42968</v>
      </c>
      <c r="M21">
        <v>3066</v>
      </c>
      <c r="N21">
        <v>2096</v>
      </c>
      <c r="O21">
        <v>1</v>
      </c>
      <c r="P21">
        <v>1960</v>
      </c>
    </row>
    <row r="22" spans="1:16" x14ac:dyDescent="0.35">
      <c r="A22">
        <v>20</v>
      </c>
      <c r="B22">
        <v>101329</v>
      </c>
      <c r="C22">
        <v>7957</v>
      </c>
      <c r="D22">
        <v>5162002</v>
      </c>
      <c r="E22">
        <v>2932</v>
      </c>
      <c r="F22" t="s">
        <v>27</v>
      </c>
      <c r="G22" t="s">
        <v>28</v>
      </c>
      <c r="H22">
        <v>2932</v>
      </c>
      <c r="I22" t="s">
        <v>45</v>
      </c>
      <c r="J22" s="25">
        <v>508900</v>
      </c>
      <c r="K22">
        <v>470000</v>
      </c>
      <c r="L22" s="26">
        <v>44096</v>
      </c>
      <c r="M22">
        <v>2095</v>
      </c>
      <c r="N22">
        <v>1445</v>
      </c>
      <c r="O22">
        <v>1</v>
      </c>
      <c r="P22">
        <v>1984</v>
      </c>
    </row>
    <row r="23" spans="1:16" x14ac:dyDescent="0.35">
      <c r="A23">
        <v>21</v>
      </c>
      <c r="B23">
        <v>105141</v>
      </c>
      <c r="C23">
        <v>8026</v>
      </c>
      <c r="D23">
        <v>5092004</v>
      </c>
      <c r="E23">
        <v>3060</v>
      </c>
      <c r="F23" t="s">
        <v>27</v>
      </c>
      <c r="G23" t="s">
        <v>28</v>
      </c>
      <c r="H23">
        <v>4</v>
      </c>
      <c r="I23" t="s">
        <v>57</v>
      </c>
      <c r="J23" s="25">
        <v>785100</v>
      </c>
      <c r="K23">
        <v>463000</v>
      </c>
      <c r="L23" s="26">
        <v>35902</v>
      </c>
      <c r="M23">
        <v>4771</v>
      </c>
      <c r="N23">
        <v>2979</v>
      </c>
      <c r="O23">
        <v>1</v>
      </c>
      <c r="P23">
        <v>1990</v>
      </c>
    </row>
    <row r="24" spans="1:16" x14ac:dyDescent="0.35">
      <c r="A24">
        <v>22</v>
      </c>
      <c r="B24">
        <v>105151</v>
      </c>
      <c r="C24">
        <v>8026</v>
      </c>
      <c r="D24">
        <v>5092003</v>
      </c>
      <c r="E24">
        <v>3040</v>
      </c>
      <c r="F24" t="s">
        <v>27</v>
      </c>
      <c r="G24" t="s">
        <v>28</v>
      </c>
      <c r="H24">
        <v>3</v>
      </c>
      <c r="I24" t="s">
        <v>58</v>
      </c>
      <c r="J24" s="25">
        <v>810300</v>
      </c>
      <c r="K24">
        <v>540000</v>
      </c>
      <c r="L24" s="26">
        <v>36341</v>
      </c>
      <c r="M24">
        <v>5210</v>
      </c>
      <c r="N24">
        <v>3009</v>
      </c>
      <c r="O24">
        <v>1</v>
      </c>
      <c r="P24">
        <v>1995</v>
      </c>
    </row>
    <row r="25" spans="1:16" x14ac:dyDescent="0.35">
      <c r="A25">
        <v>23</v>
      </c>
      <c r="B25">
        <v>113669</v>
      </c>
      <c r="C25">
        <v>5080007</v>
      </c>
      <c r="D25">
        <v>5080007</v>
      </c>
      <c r="E25">
        <v>608</v>
      </c>
      <c r="F25" t="s">
        <v>41</v>
      </c>
      <c r="G25" t="s">
        <v>28</v>
      </c>
      <c r="H25" t="s">
        <v>29</v>
      </c>
      <c r="I25" t="s">
        <v>59</v>
      </c>
      <c r="J25" s="25">
        <v>954800</v>
      </c>
      <c r="K25">
        <v>550000</v>
      </c>
      <c r="L25" s="26">
        <v>42307</v>
      </c>
      <c r="M25">
        <v>2794</v>
      </c>
      <c r="N25">
        <v>2272</v>
      </c>
      <c r="O25">
        <v>1</v>
      </c>
      <c r="P25">
        <v>1973</v>
      </c>
    </row>
    <row r="26" spans="1:16" x14ac:dyDescent="0.35">
      <c r="A26">
        <v>24</v>
      </c>
      <c r="B26">
        <v>115422</v>
      </c>
      <c r="C26">
        <v>5080005</v>
      </c>
      <c r="D26">
        <v>5080005</v>
      </c>
      <c r="E26">
        <v>610</v>
      </c>
      <c r="F26" t="s">
        <v>41</v>
      </c>
      <c r="G26" t="s">
        <v>28</v>
      </c>
      <c r="H26" t="s">
        <v>29</v>
      </c>
      <c r="I26" t="s">
        <v>46</v>
      </c>
      <c r="J26" s="25">
        <v>719200</v>
      </c>
      <c r="K26">
        <v>485000</v>
      </c>
      <c r="L26" s="26">
        <v>39573</v>
      </c>
      <c r="M26">
        <v>3235</v>
      </c>
      <c r="N26">
        <v>2197</v>
      </c>
      <c r="O26">
        <v>1</v>
      </c>
      <c r="P26">
        <v>1960</v>
      </c>
    </row>
    <row r="27" spans="1:16" x14ac:dyDescent="0.35">
      <c r="A27">
        <v>25</v>
      </c>
      <c r="B27">
        <v>116584</v>
      </c>
      <c r="C27">
        <v>5080037</v>
      </c>
      <c r="D27">
        <v>5080037</v>
      </c>
      <c r="E27">
        <v>603</v>
      </c>
      <c r="F27" t="s">
        <v>41</v>
      </c>
      <c r="G27" t="s">
        <v>28</v>
      </c>
      <c r="H27" t="s">
        <v>29</v>
      </c>
      <c r="I27" t="s">
        <v>60</v>
      </c>
      <c r="J27" s="25">
        <v>1801300</v>
      </c>
      <c r="K27">
        <v>350000</v>
      </c>
      <c r="L27" s="26">
        <v>40662</v>
      </c>
      <c r="M27">
        <v>7026</v>
      </c>
      <c r="N27">
        <v>3413</v>
      </c>
      <c r="O27">
        <v>1</v>
      </c>
      <c r="P27">
        <v>2013</v>
      </c>
    </row>
    <row r="28" spans="1:16" x14ac:dyDescent="0.35">
      <c r="J28" s="25">
        <f>SUM(J2:J27)</f>
        <v>25067900</v>
      </c>
      <c r="O28">
        <f>SUM(O2:O27)</f>
        <v>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50982-70D7-4ECB-950C-86A5448EAA64}">
  <sheetPr>
    <tabColor rgb="FFFFFF00"/>
  </sheetPr>
  <dimension ref="A1:P16"/>
  <sheetViews>
    <sheetView workbookViewId="0">
      <selection activeCell="O7" sqref="O7"/>
    </sheetView>
  </sheetViews>
  <sheetFormatPr defaultRowHeight="14.5" x14ac:dyDescent="0.35"/>
  <cols>
    <col min="1" max="1" width="5.26953125" bestFit="1" customWidth="1"/>
    <col min="2" max="2" width="9.26953125" bestFit="1" customWidth="1"/>
    <col min="3" max="3" width="9.7265625" bestFit="1" customWidth="1"/>
    <col min="4" max="4" width="8" bestFit="1" customWidth="1"/>
    <col min="5" max="5" width="5.81640625" bestFit="1" customWidth="1"/>
    <col min="6" max="6" width="15.81640625" bestFit="1" customWidth="1"/>
    <col min="7" max="7" width="5.453125" bestFit="1" customWidth="1"/>
    <col min="8" max="8" width="5.26953125" bestFit="1" customWidth="1"/>
    <col min="9" max="9" width="51.54296875" bestFit="1" customWidth="1"/>
    <col min="10" max="10" width="15.26953125" style="1" bestFit="1" customWidth="1"/>
    <col min="11" max="11" width="10.1796875" bestFit="1" customWidth="1"/>
    <col min="12" max="12" width="10.7265625" bestFit="1" customWidth="1"/>
    <col min="13" max="13" width="11.81640625" bestFit="1" customWidth="1"/>
    <col min="14" max="14" width="7" bestFit="1" customWidth="1"/>
    <col min="15" max="15" width="9" bestFit="1" customWidth="1"/>
    <col min="16" max="16" width="5.1796875" bestFit="1" customWidth="1"/>
  </cols>
  <sheetData>
    <row r="1" spans="1:16" ht="25" customHeight="1" x14ac:dyDescent="0.35">
      <c r="A1" t="s">
        <v>0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s="1" t="s">
        <v>1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</row>
    <row r="2" spans="1:16" x14ac:dyDescent="0.35">
      <c r="A2">
        <v>0</v>
      </c>
      <c r="B2">
        <v>63734</v>
      </c>
      <c r="C2">
        <v>7957</v>
      </c>
      <c r="D2">
        <v>7957</v>
      </c>
      <c r="E2">
        <v>0</v>
      </c>
      <c r="F2" t="s">
        <v>27</v>
      </c>
      <c r="G2" t="s">
        <v>28</v>
      </c>
      <c r="H2" t="s">
        <v>29</v>
      </c>
      <c r="I2" t="s">
        <v>30</v>
      </c>
      <c r="J2" s="1">
        <v>0</v>
      </c>
      <c r="K2">
        <v>0</v>
      </c>
      <c r="L2" t="s">
        <v>29</v>
      </c>
      <c r="M2">
        <v>0</v>
      </c>
      <c r="N2">
        <v>0</v>
      </c>
      <c r="O2">
        <v>0</v>
      </c>
      <c r="P2">
        <v>0</v>
      </c>
    </row>
    <row r="3" spans="1:16" x14ac:dyDescent="0.35">
      <c r="A3">
        <v>1</v>
      </c>
      <c r="B3">
        <v>73874</v>
      </c>
      <c r="C3">
        <v>7957</v>
      </c>
      <c r="D3">
        <v>5162004</v>
      </c>
      <c r="E3">
        <v>2936</v>
      </c>
      <c r="F3" t="s">
        <v>27</v>
      </c>
      <c r="G3" t="s">
        <v>28</v>
      </c>
      <c r="H3">
        <v>2936</v>
      </c>
      <c r="I3" t="s">
        <v>31</v>
      </c>
      <c r="J3" s="1">
        <v>504600</v>
      </c>
      <c r="K3">
        <v>476000</v>
      </c>
      <c r="L3" s="26">
        <v>44277</v>
      </c>
      <c r="M3">
        <v>2081</v>
      </c>
      <c r="N3">
        <v>1431</v>
      </c>
      <c r="O3">
        <v>1</v>
      </c>
      <c r="P3">
        <v>1984</v>
      </c>
    </row>
    <row r="4" spans="1:16" x14ac:dyDescent="0.35">
      <c r="A4">
        <v>2</v>
      </c>
      <c r="B4">
        <v>75127</v>
      </c>
      <c r="C4">
        <v>6050006</v>
      </c>
      <c r="D4">
        <v>6050006</v>
      </c>
      <c r="E4">
        <v>626</v>
      </c>
      <c r="F4" t="s">
        <v>41</v>
      </c>
      <c r="G4" t="s">
        <v>28</v>
      </c>
      <c r="H4" t="s">
        <v>29</v>
      </c>
      <c r="I4" t="s">
        <v>50</v>
      </c>
      <c r="J4" s="1">
        <v>818300</v>
      </c>
      <c r="K4">
        <v>300000</v>
      </c>
      <c r="L4" s="26">
        <v>41921</v>
      </c>
      <c r="M4">
        <v>2043</v>
      </c>
      <c r="N4">
        <v>1349</v>
      </c>
      <c r="O4">
        <v>1</v>
      </c>
      <c r="P4">
        <v>1963</v>
      </c>
    </row>
    <row r="5" spans="1:16" x14ac:dyDescent="0.35">
      <c r="A5">
        <v>3</v>
      </c>
      <c r="B5">
        <v>76772</v>
      </c>
      <c r="C5">
        <v>7957</v>
      </c>
      <c r="D5">
        <v>5162003</v>
      </c>
      <c r="E5">
        <v>2934</v>
      </c>
      <c r="F5" t="s">
        <v>27</v>
      </c>
      <c r="G5" t="s">
        <v>28</v>
      </c>
      <c r="H5">
        <v>2934</v>
      </c>
      <c r="I5" t="s">
        <v>32</v>
      </c>
      <c r="J5" s="1">
        <v>505200</v>
      </c>
      <c r="K5">
        <v>476000</v>
      </c>
      <c r="L5" s="26">
        <v>44239</v>
      </c>
      <c r="M5">
        <v>2083</v>
      </c>
      <c r="N5">
        <v>1433</v>
      </c>
      <c r="O5">
        <v>1</v>
      </c>
      <c r="P5">
        <v>1984</v>
      </c>
    </row>
    <row r="6" spans="1:16" x14ac:dyDescent="0.35">
      <c r="A6">
        <v>4</v>
      </c>
      <c r="B6">
        <v>81589</v>
      </c>
      <c r="C6">
        <v>6120002</v>
      </c>
      <c r="D6">
        <v>6120002</v>
      </c>
      <c r="E6">
        <v>567</v>
      </c>
      <c r="F6" t="s">
        <v>33</v>
      </c>
      <c r="G6" t="s">
        <v>34</v>
      </c>
      <c r="H6" t="s">
        <v>29</v>
      </c>
      <c r="I6" t="s">
        <v>35</v>
      </c>
      <c r="J6" s="1">
        <v>4308400</v>
      </c>
      <c r="K6">
        <v>150000</v>
      </c>
      <c r="L6" s="26">
        <v>30256</v>
      </c>
      <c r="M6">
        <v>14761</v>
      </c>
      <c r="N6">
        <v>14505</v>
      </c>
      <c r="O6" s="2">
        <v>1</v>
      </c>
      <c r="P6">
        <v>1984</v>
      </c>
    </row>
    <row r="7" spans="1:16" x14ac:dyDescent="0.35">
      <c r="A7">
        <v>5</v>
      </c>
      <c r="B7">
        <v>87014</v>
      </c>
      <c r="C7">
        <v>5090052</v>
      </c>
      <c r="D7">
        <v>5090052</v>
      </c>
      <c r="E7">
        <v>2945</v>
      </c>
      <c r="F7" t="s">
        <v>36</v>
      </c>
      <c r="G7" t="s">
        <v>28</v>
      </c>
      <c r="H7" t="s">
        <v>29</v>
      </c>
      <c r="I7" t="s">
        <v>37</v>
      </c>
      <c r="J7" s="1">
        <v>529800</v>
      </c>
      <c r="K7">
        <v>100</v>
      </c>
      <c r="L7" s="26">
        <v>44089</v>
      </c>
      <c r="M7">
        <v>0</v>
      </c>
      <c r="N7">
        <v>0</v>
      </c>
      <c r="O7" s="2">
        <v>1</v>
      </c>
      <c r="P7">
        <v>0</v>
      </c>
    </row>
    <row r="8" spans="1:16" x14ac:dyDescent="0.35">
      <c r="A8">
        <v>6</v>
      </c>
      <c r="B8">
        <v>93073</v>
      </c>
      <c r="C8">
        <v>5080013</v>
      </c>
      <c r="D8">
        <v>5080013</v>
      </c>
      <c r="E8">
        <v>602</v>
      </c>
      <c r="F8" t="s">
        <v>41</v>
      </c>
      <c r="G8" t="s">
        <v>28</v>
      </c>
      <c r="H8" t="s">
        <v>29</v>
      </c>
      <c r="I8" t="s">
        <v>48</v>
      </c>
      <c r="J8" s="1">
        <v>876800</v>
      </c>
      <c r="K8">
        <v>488000</v>
      </c>
      <c r="L8" s="26">
        <v>40567</v>
      </c>
      <c r="M8">
        <v>2890</v>
      </c>
      <c r="N8">
        <v>1796</v>
      </c>
      <c r="O8">
        <v>1</v>
      </c>
      <c r="P8">
        <v>1961</v>
      </c>
    </row>
    <row r="9" spans="1:16" x14ac:dyDescent="0.35">
      <c r="A9">
        <v>7</v>
      </c>
      <c r="B9">
        <v>93694</v>
      </c>
      <c r="C9">
        <v>5090050</v>
      </c>
      <c r="D9">
        <v>5090050</v>
      </c>
      <c r="E9">
        <v>621</v>
      </c>
      <c r="F9" t="s">
        <v>38</v>
      </c>
      <c r="G9" t="s">
        <v>39</v>
      </c>
      <c r="H9" t="s">
        <v>29</v>
      </c>
      <c r="I9" t="s">
        <v>40</v>
      </c>
      <c r="J9" s="1">
        <v>579600</v>
      </c>
      <c r="K9">
        <v>100</v>
      </c>
      <c r="L9" s="26">
        <v>44978</v>
      </c>
      <c r="M9">
        <v>4902</v>
      </c>
      <c r="N9">
        <v>3237</v>
      </c>
      <c r="O9">
        <v>1</v>
      </c>
      <c r="P9">
        <v>2022</v>
      </c>
    </row>
    <row r="10" spans="1:16" x14ac:dyDescent="0.35">
      <c r="A10">
        <v>8</v>
      </c>
      <c r="B10">
        <v>94539</v>
      </c>
      <c r="C10">
        <v>5080016</v>
      </c>
      <c r="D10">
        <v>5080016</v>
      </c>
      <c r="E10">
        <v>550</v>
      </c>
      <c r="F10" t="s">
        <v>41</v>
      </c>
      <c r="G10" t="s">
        <v>28</v>
      </c>
      <c r="H10" t="s">
        <v>29</v>
      </c>
      <c r="I10" t="s">
        <v>49</v>
      </c>
      <c r="J10" s="1">
        <v>2202900</v>
      </c>
      <c r="K10">
        <v>2175000</v>
      </c>
      <c r="L10" s="26">
        <v>44307</v>
      </c>
      <c r="M10">
        <v>6699</v>
      </c>
      <c r="N10">
        <v>3562</v>
      </c>
      <c r="O10">
        <v>1</v>
      </c>
      <c r="P10">
        <v>2020</v>
      </c>
    </row>
    <row r="11" spans="1:16" x14ac:dyDescent="0.35">
      <c r="A11">
        <v>9</v>
      </c>
      <c r="B11">
        <v>95097</v>
      </c>
      <c r="C11">
        <v>5080015</v>
      </c>
      <c r="D11">
        <v>5080015</v>
      </c>
      <c r="E11">
        <v>600</v>
      </c>
      <c r="F11" t="s">
        <v>41</v>
      </c>
      <c r="G11" t="s">
        <v>28</v>
      </c>
      <c r="H11" t="s">
        <v>29</v>
      </c>
      <c r="I11" t="s">
        <v>42</v>
      </c>
      <c r="J11" s="1">
        <v>784000</v>
      </c>
      <c r="K11">
        <v>1083500</v>
      </c>
      <c r="L11" s="26">
        <v>44740</v>
      </c>
      <c r="M11">
        <v>2178</v>
      </c>
      <c r="N11">
        <v>1483</v>
      </c>
      <c r="O11">
        <v>1</v>
      </c>
      <c r="P11">
        <v>1960</v>
      </c>
    </row>
    <row r="12" spans="1:16" x14ac:dyDescent="0.35">
      <c r="A12">
        <v>10</v>
      </c>
      <c r="B12">
        <v>96704</v>
      </c>
      <c r="C12">
        <v>7957</v>
      </c>
      <c r="D12">
        <v>5162001</v>
      </c>
      <c r="E12">
        <v>2930</v>
      </c>
      <c r="F12" t="s">
        <v>27</v>
      </c>
      <c r="G12" t="s">
        <v>28</v>
      </c>
      <c r="H12">
        <v>2930</v>
      </c>
      <c r="I12" t="s">
        <v>43</v>
      </c>
      <c r="J12" s="1">
        <v>510200</v>
      </c>
      <c r="K12">
        <v>470000</v>
      </c>
      <c r="L12" s="26">
        <v>44131</v>
      </c>
      <c r="M12">
        <v>2101</v>
      </c>
      <c r="N12">
        <v>1451</v>
      </c>
      <c r="O12">
        <v>1</v>
      </c>
      <c r="P12">
        <v>1984</v>
      </c>
    </row>
    <row r="13" spans="1:16" x14ac:dyDescent="0.35">
      <c r="A13">
        <v>11</v>
      </c>
      <c r="B13">
        <v>100772</v>
      </c>
      <c r="C13">
        <v>5080011</v>
      </c>
      <c r="D13">
        <v>5080011</v>
      </c>
      <c r="E13">
        <v>604</v>
      </c>
      <c r="F13" t="s">
        <v>41</v>
      </c>
      <c r="G13" t="s">
        <v>28</v>
      </c>
      <c r="H13" t="s">
        <v>29</v>
      </c>
      <c r="I13" t="s">
        <v>44</v>
      </c>
      <c r="J13" s="1">
        <v>948500</v>
      </c>
      <c r="K13">
        <v>550000</v>
      </c>
      <c r="L13" s="26">
        <v>42968</v>
      </c>
      <c r="M13">
        <v>3066</v>
      </c>
      <c r="N13">
        <v>2096</v>
      </c>
      <c r="O13">
        <v>1</v>
      </c>
      <c r="P13">
        <v>1960</v>
      </c>
    </row>
    <row r="14" spans="1:16" x14ac:dyDescent="0.35">
      <c r="A14">
        <v>12</v>
      </c>
      <c r="B14">
        <v>101329</v>
      </c>
      <c r="C14">
        <v>7957</v>
      </c>
      <c r="D14">
        <v>5162002</v>
      </c>
      <c r="E14">
        <v>2932</v>
      </c>
      <c r="F14" t="s">
        <v>27</v>
      </c>
      <c r="G14" t="s">
        <v>28</v>
      </c>
      <c r="H14">
        <v>2932</v>
      </c>
      <c r="I14" t="s">
        <v>45</v>
      </c>
      <c r="J14" s="1">
        <v>508900</v>
      </c>
      <c r="K14">
        <v>470000</v>
      </c>
      <c r="L14" s="26">
        <v>44096</v>
      </c>
      <c r="M14">
        <v>2095</v>
      </c>
      <c r="N14">
        <v>1445</v>
      </c>
      <c r="O14">
        <v>1</v>
      </c>
      <c r="P14">
        <v>1984</v>
      </c>
    </row>
    <row r="15" spans="1:16" x14ac:dyDescent="0.35">
      <c r="A15">
        <v>13</v>
      </c>
      <c r="B15">
        <v>115422</v>
      </c>
      <c r="C15">
        <v>5080005</v>
      </c>
      <c r="D15">
        <v>5080005</v>
      </c>
      <c r="E15">
        <v>610</v>
      </c>
      <c r="F15" t="s">
        <v>41</v>
      </c>
      <c r="G15" t="s">
        <v>28</v>
      </c>
      <c r="H15" t="s">
        <v>29</v>
      </c>
      <c r="I15" t="s">
        <v>46</v>
      </c>
      <c r="J15" s="1">
        <v>719200</v>
      </c>
      <c r="K15">
        <v>485000</v>
      </c>
      <c r="L15" s="26">
        <v>39573</v>
      </c>
      <c r="M15">
        <v>3235</v>
      </c>
      <c r="N15">
        <v>2197</v>
      </c>
      <c r="O15">
        <v>1</v>
      </c>
      <c r="P15">
        <v>1960</v>
      </c>
    </row>
    <row r="16" spans="1:16" x14ac:dyDescent="0.35">
      <c r="J16" s="1">
        <f>SUM(J2:J15)</f>
        <v>13796400</v>
      </c>
      <c r="O16">
        <f>SUM(O2:O15)</f>
        <v>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A51C5-C994-459C-99EB-CEC9D629FBFC}">
  <sheetPr>
    <tabColor rgb="FFFFFF00"/>
  </sheetPr>
  <dimension ref="A1"/>
  <sheetViews>
    <sheetView workbookViewId="0">
      <selection sqref="A1:XFD1048576"/>
    </sheetView>
  </sheetViews>
  <sheetFormatPr defaultRowHeight="14.5" x14ac:dyDescent="0.35"/>
  <cols>
    <col min="1" max="1" width="5.26953125" bestFit="1" customWidth="1"/>
    <col min="2" max="2" width="18.453125" bestFit="1" customWidth="1"/>
    <col min="3" max="3" width="10.7265625" bestFit="1" customWidth="1"/>
    <col min="4" max="4" width="10.54296875" bestFit="1" customWidth="1"/>
    <col min="5" max="5" width="6.7265625" bestFit="1" customWidth="1"/>
    <col min="6" max="6" width="10.81640625" bestFit="1" customWidth="1"/>
    <col min="7" max="7" width="12.26953125" bestFit="1" customWidth="1"/>
    <col min="8" max="8" width="22" bestFit="1" customWidth="1"/>
    <col min="9" max="9" width="8.81640625" bestFit="1" customWidth="1"/>
    <col min="10" max="10" width="11.81640625" bestFit="1" customWidth="1"/>
    <col min="11" max="11" width="7.26953125" bestFit="1" customWidth="1"/>
    <col min="12" max="12" width="15.26953125" bestFit="1" customWidth="1"/>
    <col min="13" max="13" width="10.54296875" bestFit="1" customWidth="1"/>
    <col min="14" max="14" width="11.26953125" bestFit="1" customWidth="1"/>
    <col min="15" max="15" width="12.54296875" bestFit="1" customWidth="1"/>
    <col min="16" max="16" width="14.81640625" bestFit="1" customWidth="1"/>
    <col min="17" max="17" width="15.7265625" customWidth="1"/>
    <col min="18" max="18" width="27.1796875" customWidth="1"/>
  </cols>
  <sheetData>
    <row r="1" ht="25" customHeight="1" x14ac:dyDescent="0.35"/>
  </sheetData>
  <sortState xmlns:xlrd2="http://schemas.microsoft.com/office/spreadsheetml/2017/richdata2" ref="A2:R78">
    <sortCondition ref="B2:B7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SUMMARY</vt:lpstr>
      <vt:lpstr>PRE_MA_Parcels</vt:lpstr>
      <vt:lpstr>POST_MA_Parcels</vt:lpstr>
      <vt:lpstr>PRE_05_Parcels</vt:lpstr>
      <vt:lpstr>POST_05_Parcels</vt:lpstr>
      <vt:lpstr>COMPARE_05</vt:lpstr>
      <vt:lpstr>PRE_10_Parcels</vt:lpstr>
      <vt:lpstr>POST_10_Parcels</vt:lpstr>
      <vt:lpstr>COMPARE_10</vt:lpstr>
      <vt:lpstr>PRE_25_Parcels</vt:lpstr>
      <vt:lpstr>POST_25_Parcels</vt:lpstr>
      <vt:lpstr>COMPARE_25</vt:lpstr>
      <vt:lpstr>PRE_50_Parcels</vt:lpstr>
      <vt:lpstr>POST_50_Parcels</vt:lpstr>
      <vt:lpstr>COMPARE_50</vt:lpstr>
      <vt:lpstr>PRE_100_Parcels</vt:lpstr>
      <vt:lpstr>POST_100_Parcels</vt:lpstr>
      <vt:lpstr>COMPARE_100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Molly</dc:creator>
  <cp:lastModifiedBy>Williams, Molly</cp:lastModifiedBy>
  <dcterms:created xsi:type="dcterms:W3CDTF">2023-04-12T22:59:28Z</dcterms:created>
  <dcterms:modified xsi:type="dcterms:W3CDTF">2024-05-31T19:09:41Z</dcterms:modified>
</cp:coreProperties>
</file>